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s\obec\Rozpočty\Rozpočez 2023\"/>
    </mc:Choice>
  </mc:AlternateContent>
  <xr:revisionPtr revIDLastSave="0" documentId="13_ncr:1_{6AB61715-6A05-438A-89B0-4798E4CD28B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Příjmy - zveřejnění" sheetId="1" r:id="rId1"/>
    <sheet name="Výdaje - zveřejnění" sheetId="2" r:id="rId2"/>
    <sheet name="List1" sheetId="3" r:id="rId3"/>
  </sheets>
  <definedNames>
    <definedName name="_xlnm._FilterDatabase" localSheetId="0">'Příjmy - zveřejnění'!#REF!</definedName>
    <definedName name="_xlnm._FilterDatabase" localSheetId="1" hidden="1">'Výdaje - zveřejnění'!$B$5:$E$128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6" i="2" l="1"/>
  <c r="E131" i="2"/>
  <c r="E122" i="2"/>
  <c r="E102" i="2"/>
  <c r="E80" i="2"/>
  <c r="E77" i="2"/>
  <c r="E74" i="2"/>
  <c r="E72" i="2"/>
  <c r="E67" i="2"/>
  <c r="E64" i="2"/>
  <c r="E19" i="2"/>
  <c r="E13" i="2"/>
  <c r="E27" i="2"/>
  <c r="E34" i="2"/>
  <c r="E45" i="2"/>
  <c r="E43" i="2"/>
  <c r="E40" i="2"/>
  <c r="E34" i="1"/>
  <c r="E32" i="1"/>
  <c r="E30" i="1"/>
  <c r="E26" i="1"/>
  <c r="E28" i="1"/>
  <c r="E24" i="1"/>
  <c r="E99" i="3"/>
  <c r="E100" i="3" s="1"/>
  <c r="E105" i="3" s="1"/>
  <c r="E96" i="3"/>
  <c r="E79" i="3"/>
  <c r="E76" i="3"/>
  <c r="E69" i="3"/>
  <c r="E67" i="3"/>
  <c r="E57" i="3"/>
  <c r="E55" i="3"/>
  <c r="E53" i="3"/>
  <c r="E51" i="3"/>
  <c r="E47" i="3"/>
  <c r="E42" i="3"/>
  <c r="E32" i="3"/>
  <c r="E29" i="3"/>
  <c r="E25" i="3"/>
  <c r="E19" i="3"/>
  <c r="E13" i="3"/>
  <c r="E98" i="2" l="1"/>
  <c r="E89" i="2"/>
  <c r="E55" i="2"/>
  <c r="E125" i="2"/>
  <c r="E82" i="2"/>
  <c r="E36" i="1" l="1"/>
  <c r="E91" i="2" l="1"/>
  <c r="E22" i="1"/>
  <c r="E20" i="1"/>
  <c r="E37" i="1" s="1"/>
  <c r="E42" i="1" l="1"/>
</calcChain>
</file>

<file path=xl/sharedStrings.xml><?xml version="1.0" encoding="utf-8"?>
<sst xmlns="http://schemas.openxmlformats.org/spreadsheetml/2006/main" count="492" uniqueCount="171">
  <si>
    <t>ROZPOČTOVÉ PŘÍJMY</t>
  </si>
  <si>
    <t>Řádek</t>
  </si>
  <si>
    <t>Paragraf</t>
  </si>
  <si>
    <t>Položka</t>
  </si>
  <si>
    <t>Text</t>
  </si>
  <si>
    <t>Částka</t>
  </si>
  <si>
    <t>P1</t>
  </si>
  <si>
    <t>Daň z příjmů fyzických osob ze záv. čin. a fun.pož.</t>
  </si>
  <si>
    <t>P2</t>
  </si>
  <si>
    <t>1112</t>
  </si>
  <si>
    <t>Daň z příjmů fyzických osob ze SVČ</t>
  </si>
  <si>
    <t>P3</t>
  </si>
  <si>
    <t>1113</t>
  </si>
  <si>
    <t>Daň z příjmů fyzických osob z kapit. výnosů</t>
  </si>
  <si>
    <t>P4</t>
  </si>
  <si>
    <t>1121</t>
  </si>
  <si>
    <t>Daň z příjmů právnických osob</t>
  </si>
  <si>
    <t>P5</t>
  </si>
  <si>
    <t>1211</t>
  </si>
  <si>
    <t>Daň z přidané hodnoty</t>
  </si>
  <si>
    <t>P6</t>
  </si>
  <si>
    <t>Poplatek ze psů</t>
  </si>
  <si>
    <t>P7</t>
  </si>
  <si>
    <t>1361</t>
  </si>
  <si>
    <t>Správní poplatky</t>
  </si>
  <si>
    <t>P8</t>
  </si>
  <si>
    <t>P9</t>
  </si>
  <si>
    <t>1511</t>
  </si>
  <si>
    <t>Daň z nemovitých věcí</t>
  </si>
  <si>
    <t>P10</t>
  </si>
  <si>
    <t>4112</t>
  </si>
  <si>
    <t>Neinv.př.transfery ze SR v rámci souhr.dot.vztahu</t>
  </si>
  <si>
    <t>P14</t>
  </si>
  <si>
    <t>3722</t>
  </si>
  <si>
    <t>2111</t>
  </si>
  <si>
    <t>Příjmy z poskytování služeb a výrobků</t>
  </si>
  <si>
    <t>P15</t>
  </si>
  <si>
    <t>Sběr a svoz komunálních odpadů</t>
  </si>
  <si>
    <t>P16</t>
  </si>
  <si>
    <t>Příjmy z úroků</t>
  </si>
  <si>
    <t>6171</t>
  </si>
  <si>
    <t>Činnost místní správy</t>
  </si>
  <si>
    <t>ROZPOČTOVÉ PŘÍJMY CELKEM (mimo konsolidaci)</t>
  </si>
  <si>
    <t>FINANCOVÁNÍ - třída 8</t>
  </si>
  <si>
    <t>F1</t>
  </si>
  <si>
    <t>PŘÍJMOVÁ ČÁST ROZPOČTU</t>
  </si>
  <si>
    <t>Razítko obce, podpis starosty:</t>
  </si>
  <si>
    <t>ROZPOČTOVÉ VÝDAJE</t>
  </si>
  <si>
    <t>1031</t>
  </si>
  <si>
    <t>Ostatní osobní výdaje</t>
  </si>
  <si>
    <t>Pohonné hmoty a maziva</t>
  </si>
  <si>
    <t>5169</t>
  </si>
  <si>
    <t>Nákup ostatních služeb</t>
  </si>
  <si>
    <t>V1</t>
  </si>
  <si>
    <t>Pěstební činnost</t>
  </si>
  <si>
    <t>2212</t>
  </si>
  <si>
    <t>5139</t>
  </si>
  <si>
    <t>Nákup materiálu j.n.</t>
  </si>
  <si>
    <t>5156</t>
  </si>
  <si>
    <t>5171</t>
  </si>
  <si>
    <t>Opravy a udržování</t>
  </si>
  <si>
    <t>V2</t>
  </si>
  <si>
    <t>Silnice</t>
  </si>
  <si>
    <t>Nákup materiálu</t>
  </si>
  <si>
    <t>V4</t>
  </si>
  <si>
    <t>Pitná voda</t>
  </si>
  <si>
    <t>2321</t>
  </si>
  <si>
    <t>Budovy, haly a stavby</t>
  </si>
  <si>
    <t>V5</t>
  </si>
  <si>
    <t>Odvádění a čištění odpadních vod a nakl.s kaly</t>
  </si>
  <si>
    <t>V6</t>
  </si>
  <si>
    <t>V7</t>
  </si>
  <si>
    <t>Elektrická energie</t>
  </si>
  <si>
    <t>V10</t>
  </si>
  <si>
    <t>Rozhlas a televize</t>
  </si>
  <si>
    <t>3399</t>
  </si>
  <si>
    <t>Drobný hmotný dlouhodobý majetek</t>
  </si>
  <si>
    <t>Pohoštění</t>
  </si>
  <si>
    <t>Věcné dary</t>
  </si>
  <si>
    <t>V11</t>
  </si>
  <si>
    <t>Ostatní záležitosti kultury,církví a sděl.prostř.</t>
  </si>
  <si>
    <t>5154</t>
  </si>
  <si>
    <t>V12</t>
  </si>
  <si>
    <t>V13</t>
  </si>
  <si>
    <t>3631</t>
  </si>
  <si>
    <t>V14</t>
  </si>
  <si>
    <t>Veřejné osvětlení</t>
  </si>
  <si>
    <t>V15</t>
  </si>
  <si>
    <t>V16</t>
  </si>
  <si>
    <t>3745</t>
  </si>
  <si>
    <t>Drobný hotný dlouhodobí majetek</t>
  </si>
  <si>
    <t>V17</t>
  </si>
  <si>
    <t>Péče o vzhled obcí a veřejnou zeleň</t>
  </si>
  <si>
    <t>Nespecifikované rezervy</t>
  </si>
  <si>
    <t>Činnosti orgánů krizového řízení</t>
  </si>
  <si>
    <t>5512</t>
  </si>
  <si>
    <t>Plyn</t>
  </si>
  <si>
    <t>Požární ochrana - dobrovolná část</t>
  </si>
  <si>
    <t>Odměny členů zastupitelstev obcí a krajů</t>
  </si>
  <si>
    <t>Zastupitelstva obcí</t>
  </si>
  <si>
    <t>Ostatní povinné pojištění placené zam.</t>
  </si>
  <si>
    <t>5137</t>
  </si>
  <si>
    <t>5153</t>
  </si>
  <si>
    <t>5161</t>
  </si>
  <si>
    <t>Poštovní služby</t>
  </si>
  <si>
    <t>Služby elektronických komunikací</t>
  </si>
  <si>
    <t>Služby peněnžních ústavů</t>
  </si>
  <si>
    <t>5168</t>
  </si>
  <si>
    <t>Zpracování dat a služby souv. s inf. a kom.technol</t>
  </si>
  <si>
    <t>5175</t>
  </si>
  <si>
    <t>Ostatní neinv.transfery neziskovým a podobným organizacím</t>
  </si>
  <si>
    <t>CELKEM</t>
  </si>
  <si>
    <t>F2</t>
  </si>
  <si>
    <t>ROZPOČTOVÉ VÝDAJE CELKEM (BEZ KONSOLIDACE)</t>
  </si>
  <si>
    <t>Změna stavu krátk. prostř.na bank. účtech (použití přebytku)</t>
  </si>
  <si>
    <t>Povinné pojistné na veřejné zdravotní pojištění</t>
  </si>
  <si>
    <t>Daň z příjmů právnických osob za obce</t>
  </si>
  <si>
    <t>Poplatek za provoz a shromažďování odpadu</t>
  </si>
  <si>
    <t>P11</t>
  </si>
  <si>
    <t>P12</t>
  </si>
  <si>
    <t>P13</t>
  </si>
  <si>
    <t>Sběr a svoz ost. odpadů (jiných než komunálních)</t>
  </si>
  <si>
    <t xml:space="preserve">Příjmy z úroků </t>
  </si>
  <si>
    <t>Elektrická enargie</t>
  </si>
  <si>
    <t>Knihy, učební pomůcky a tisk</t>
  </si>
  <si>
    <t>Konzultační, poradenské a právní služby</t>
  </si>
  <si>
    <t>V8</t>
  </si>
  <si>
    <t>V9</t>
  </si>
  <si>
    <t>Uhrazené splátky dlouhodobých přijatých prostředků</t>
  </si>
  <si>
    <t>Zveřejněn do: 31.12.2022</t>
  </si>
  <si>
    <t xml:space="preserve">Návrh rozpočtu na rok 2023 </t>
  </si>
  <si>
    <t>Obec Milíčov</t>
  </si>
  <si>
    <t>IČ 00373826</t>
  </si>
  <si>
    <t>Odvádění a čištění odpadních vod</t>
  </si>
  <si>
    <t>Zveřejněn od: 30.11.2022</t>
  </si>
  <si>
    <t>Nájemné</t>
  </si>
  <si>
    <t>Komunální rozvoj a územní služby</t>
  </si>
  <si>
    <t>Sběr a svoz ost. odpadů (jiných než nebez. a komun.)</t>
  </si>
  <si>
    <t>Sběr a svoz BIO odpadu</t>
  </si>
  <si>
    <t>Platy zaměstnanců</t>
  </si>
  <si>
    <t>Pojistné na ZP</t>
  </si>
  <si>
    <t>Pojistné na SP</t>
  </si>
  <si>
    <t>Příspěvky SDH</t>
  </si>
  <si>
    <t>Platby daní a poplatků</t>
  </si>
  <si>
    <t>Daň z příjmů za obec</t>
  </si>
  <si>
    <t>V3</t>
  </si>
  <si>
    <t>Zveřejněn od:  30.11.2022</t>
  </si>
  <si>
    <t>Poplatek z pobytu</t>
  </si>
  <si>
    <t>Dílčí daň z tech. her</t>
  </si>
  <si>
    <t>Vodní díla v zemědělské krajině</t>
  </si>
  <si>
    <t>P17</t>
  </si>
  <si>
    <t>P18</t>
  </si>
  <si>
    <t>P19</t>
  </si>
  <si>
    <t>P20</t>
  </si>
  <si>
    <t>Sportovní zařízení ve vlastvictví obce</t>
  </si>
  <si>
    <t>Bytové hospodářství</t>
  </si>
  <si>
    <t>Příjem z pronájmu nebo pachtu ost. Nemov. Věcí a JČ</t>
  </si>
  <si>
    <t>Příjem z pronájmu nebo pachtu pozemků</t>
  </si>
  <si>
    <t>P21</t>
  </si>
  <si>
    <t>P22</t>
  </si>
  <si>
    <t>Studená voda včetně stoč. A popl. Za odvod dešť. Vod</t>
  </si>
  <si>
    <t>Platby dní státnímu rozpočtu</t>
  </si>
  <si>
    <t>Poříz.,zách. A obnova hodnot MK, nár. a hist. pověd.</t>
  </si>
  <si>
    <t>Stavby</t>
  </si>
  <si>
    <t>Sportovní zařízení ve vlastnictví obce</t>
  </si>
  <si>
    <t>Sběr a svoz nebezpečných odpadů</t>
  </si>
  <si>
    <t>Neinvestiční transféry obcím</t>
  </si>
  <si>
    <t>Stroje, přístroje a zařízení</t>
  </si>
  <si>
    <t>Ostatní finanční operace</t>
  </si>
  <si>
    <t>Obec Čížov</t>
  </si>
  <si>
    <t>IČ 42634491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</si>
</sst>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8.9499999999999993"/>
      <name val="Times New Roman"/>
      <family val="1"/>
      <charset val="1"/>
    </font>
    <font>
      <sz val="8.9499999999999993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.5"/>
      <name val="Arial"/>
      <family val="2"/>
      <charset val="238"/>
    </font>
    <font>
      <b/>
      <sz val="10"/>
      <name val="Arial"/>
      <family val="2"/>
      <charset val="238"/>
    </font>
    <font>
      <b/>
      <sz val="8.9499999999999993"/>
      <name val="Arial"/>
      <family val="2"/>
      <charset val="238"/>
    </font>
    <font>
      <b/>
      <sz val="10.65"/>
      <name val="Arial"/>
      <family val="2"/>
      <charset val="238"/>
    </font>
    <font>
      <b/>
      <sz val="10.65"/>
      <color rgb="FF000080"/>
      <name val="Arial"/>
      <family val="2"/>
      <charset val="238"/>
    </font>
    <font>
      <b/>
      <sz val="9"/>
      <name val="Arial"/>
      <family val="2"/>
      <charset val="238"/>
    </font>
    <font>
      <sz val="10.5"/>
      <name val="Arial"/>
      <family val="2"/>
      <charset val="238"/>
    </font>
    <font>
      <sz val="9"/>
      <name val="Arial"/>
      <family val="2"/>
      <charset val="238"/>
    </font>
    <font>
      <sz val="12.5"/>
      <color rgb="FF000080"/>
      <name val="Arial"/>
      <family val="2"/>
      <charset val="238"/>
    </font>
    <font>
      <sz val="8.9499999999999993"/>
      <color rgb="FFFF0000"/>
      <name val="Arial"/>
      <family val="2"/>
      <charset val="238"/>
    </font>
    <font>
      <sz val="8.9499999999999993"/>
      <color rgb="FF000000"/>
      <name val="Arial"/>
      <family val="2"/>
      <charset val="238"/>
    </font>
    <font>
      <b/>
      <sz val="8.9499999999999993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8" xfId="0" applyFont="1" applyBorder="1" applyAlignment="1">
      <alignment horizontal="left"/>
    </xf>
    <xf numFmtId="4" fontId="1" fillId="0" borderId="9" xfId="0" applyNumberFormat="1" applyFont="1" applyBorder="1"/>
    <xf numFmtId="0" fontId="1" fillId="0" borderId="10" xfId="0" applyFont="1" applyBorder="1"/>
    <xf numFmtId="0" fontId="1" fillId="0" borderId="11" xfId="0" applyFont="1" applyBorder="1" applyAlignment="1">
      <alignment horizontal="left"/>
    </xf>
    <xf numFmtId="4" fontId="1" fillId="0" borderId="12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5" xfId="0" applyFont="1" applyBorder="1"/>
    <xf numFmtId="0" fontId="1" fillId="0" borderId="16" xfId="0" applyFont="1" applyBorder="1" applyAlignment="1">
      <alignment horizontal="left"/>
    </xf>
    <xf numFmtId="4" fontId="1" fillId="0" borderId="17" xfId="0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left"/>
    </xf>
    <xf numFmtId="0" fontId="6" fillId="0" borderId="0" xfId="0" applyFont="1" applyBorder="1"/>
    <xf numFmtId="0" fontId="6" fillId="0" borderId="11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" fontId="6" fillId="0" borderId="12" xfId="0" applyNumberFormat="1" applyFont="1" applyBorder="1" applyAlignment="1">
      <alignment horizontal="right"/>
    </xf>
    <xf numFmtId="0" fontId="7" fillId="0" borderId="19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1" fillId="0" borderId="0" xfId="0" applyFont="1" applyBorder="1"/>
    <xf numFmtId="0" fontId="1" fillId="0" borderId="5" xfId="0" applyFont="1" applyBorder="1" applyAlignment="1">
      <alignment horizontal="left"/>
    </xf>
    <xf numFmtId="4" fontId="9" fillId="0" borderId="6" xfId="0" applyNumberFormat="1" applyFont="1" applyBorder="1" applyAlignment="1">
      <alignment vertical="center" wrapText="1"/>
    </xf>
    <xf numFmtId="0" fontId="10" fillId="0" borderId="0" xfId="0" applyFont="1" applyBorder="1"/>
    <xf numFmtId="0" fontId="1" fillId="0" borderId="20" xfId="0" applyFont="1" applyBorder="1" applyAlignment="1">
      <alignment horizontal="left"/>
    </xf>
    <xf numFmtId="0" fontId="4" fillId="0" borderId="23" xfId="0" applyFont="1" applyBorder="1" applyAlignment="1"/>
    <xf numFmtId="0" fontId="12" fillId="0" borderId="24" xfId="0" applyFont="1" applyBorder="1" applyAlignment="1"/>
    <xf numFmtId="4" fontId="4" fillId="0" borderId="25" xfId="0" applyNumberFormat="1" applyFont="1" applyBorder="1" applyAlignment="1">
      <alignment horizontal="right"/>
    </xf>
    <xf numFmtId="0" fontId="1" fillId="0" borderId="0" xfId="0" applyFont="1" applyBorder="1" applyAlignment="1"/>
    <xf numFmtId="0" fontId="13" fillId="0" borderId="0" xfId="0" applyFont="1" applyBorder="1" applyAlignment="1"/>
    <xf numFmtId="0" fontId="1" fillId="0" borderId="0" xfId="0" applyFont="1" applyBorder="1" applyAlignment="1"/>
    <xf numFmtId="4" fontId="1" fillId="0" borderId="0" xfId="0" applyNumberFormat="1" applyFont="1" applyBorder="1" applyAlignment="1">
      <alignment wrapText="1"/>
    </xf>
    <xf numFmtId="0" fontId="1" fillId="0" borderId="15" xfId="0" applyFont="1" applyBorder="1"/>
    <xf numFmtId="0" fontId="1" fillId="0" borderId="16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4" fontId="1" fillId="0" borderId="17" xfId="0" applyNumberFormat="1" applyFont="1" applyBorder="1" applyAlignment="1">
      <alignment wrapText="1"/>
    </xf>
    <xf numFmtId="0" fontId="1" fillId="0" borderId="26" xfId="0" applyFont="1" applyBorder="1"/>
    <xf numFmtId="0" fontId="1" fillId="0" borderId="27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4" fontId="1" fillId="0" borderId="28" xfId="0" applyNumberFormat="1" applyFont="1" applyBorder="1" applyAlignment="1">
      <alignment wrapText="1"/>
    </xf>
    <xf numFmtId="0" fontId="1" fillId="0" borderId="29" xfId="0" applyFont="1" applyBorder="1"/>
    <xf numFmtId="0" fontId="1" fillId="0" borderId="18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4" fontId="1" fillId="0" borderId="30" xfId="0" applyNumberFormat="1" applyFont="1" applyBorder="1" applyAlignment="1">
      <alignment wrapText="1"/>
    </xf>
    <xf numFmtId="0" fontId="6" fillId="0" borderId="10" xfId="0" applyFont="1" applyBorder="1"/>
    <xf numFmtId="4" fontId="9" fillId="0" borderId="12" xfId="0" applyNumberFormat="1" applyFont="1" applyBorder="1" applyAlignment="1">
      <alignment wrapText="1"/>
    </xf>
    <xf numFmtId="0" fontId="1" fillId="0" borderId="10" xfId="0" applyFont="1" applyBorder="1"/>
    <xf numFmtId="0" fontId="14" fillId="0" borderId="11" xfId="0" applyFont="1" applyBorder="1" applyAlignment="1">
      <alignment horizontal="left"/>
    </xf>
    <xf numFmtId="4" fontId="11" fillId="0" borderId="12" xfId="0" applyNumberFormat="1" applyFont="1" applyBorder="1" applyAlignment="1">
      <alignment wrapText="1"/>
    </xf>
    <xf numFmtId="4" fontId="1" fillId="0" borderId="12" xfId="0" applyNumberFormat="1" applyFont="1" applyBorder="1" applyAlignment="1">
      <alignment wrapText="1"/>
    </xf>
    <xf numFmtId="4" fontId="9" fillId="0" borderId="12" xfId="0" applyNumberFormat="1" applyFont="1" applyBorder="1" applyAlignment="1">
      <alignment vertical="center" wrapText="1"/>
    </xf>
    <xf numFmtId="4" fontId="11" fillId="0" borderId="12" xfId="0" applyNumberFormat="1" applyFont="1" applyBorder="1" applyAlignment="1">
      <alignment vertical="center" wrapText="1"/>
    </xf>
    <xf numFmtId="4" fontId="1" fillId="0" borderId="12" xfId="0" applyNumberFormat="1" applyFont="1" applyBorder="1"/>
    <xf numFmtId="4" fontId="6" fillId="0" borderId="12" xfId="0" applyNumberFormat="1" applyFont="1" applyBorder="1" applyAlignment="1">
      <alignment wrapText="1"/>
    </xf>
    <xf numFmtId="4" fontId="1" fillId="0" borderId="12" xfId="0" applyNumberFormat="1" applyFont="1" applyBorder="1" applyAlignment="1">
      <alignment horizontal="right"/>
    </xf>
    <xf numFmtId="0" fontId="15" fillId="0" borderId="11" xfId="0" applyFont="1" applyBorder="1" applyAlignment="1">
      <alignment horizontal="left"/>
    </xf>
    <xf numFmtId="4" fontId="9" fillId="2" borderId="12" xfId="0" applyNumberFormat="1" applyFont="1" applyFill="1" applyBorder="1" applyAlignment="1">
      <alignment wrapText="1"/>
    </xf>
    <xf numFmtId="4" fontId="6" fillId="0" borderId="6" xfId="0" applyNumberFormat="1" applyFont="1" applyBorder="1" applyAlignment="1">
      <alignment horizontal="right"/>
    </xf>
    <xf numFmtId="0" fontId="1" fillId="0" borderId="31" xfId="0" applyFont="1" applyBorder="1"/>
    <xf numFmtId="0" fontId="1" fillId="0" borderId="32" xfId="0" applyFont="1" applyBorder="1"/>
    <xf numFmtId="4" fontId="1" fillId="0" borderId="33" xfId="0" applyNumberFormat="1" applyFont="1" applyBorder="1" applyAlignment="1">
      <alignment wrapText="1"/>
    </xf>
    <xf numFmtId="4" fontId="1" fillId="0" borderId="34" xfId="0" applyNumberFormat="1" applyFont="1" applyBorder="1" applyAlignment="1">
      <alignment wrapText="1"/>
    </xf>
    <xf numFmtId="4" fontId="16" fillId="0" borderId="25" xfId="0" applyNumberFormat="1" applyFont="1" applyBorder="1" applyAlignment="1">
      <alignment wrapText="1"/>
    </xf>
    <xf numFmtId="0" fontId="1" fillId="0" borderId="22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4" fontId="11" fillId="0" borderId="25" xfId="0" applyNumberFormat="1" applyFont="1" applyBorder="1" applyAlignment="1">
      <alignment vertical="center" wrapText="1"/>
    </xf>
    <xf numFmtId="0" fontId="1" fillId="0" borderId="19" xfId="0" applyFont="1" applyBorder="1"/>
    <xf numFmtId="4" fontId="11" fillId="0" borderId="6" xfId="0" applyNumberFormat="1" applyFont="1" applyBorder="1" applyAlignment="1">
      <alignment vertical="center" wrapText="1"/>
    </xf>
    <xf numFmtId="0" fontId="12" fillId="0" borderId="23" xfId="0" applyFont="1" applyBorder="1" applyAlignment="1"/>
    <xf numFmtId="0" fontId="1" fillId="0" borderId="5" xfId="0" applyFont="1" applyBorder="1"/>
    <xf numFmtId="4" fontId="1" fillId="3" borderId="12" xfId="0" applyNumberFormat="1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/>
    <xf numFmtId="0" fontId="6" fillId="0" borderId="4" xfId="0" applyFont="1" applyBorder="1"/>
    <xf numFmtId="0" fontId="6" fillId="0" borderId="35" xfId="0" applyFont="1" applyBorder="1"/>
    <xf numFmtId="0" fontId="1" fillId="0" borderId="0" xfId="0" applyFont="1" applyBorder="1" applyAlignment="1">
      <alignment horizontal="right"/>
    </xf>
    <xf numFmtId="4" fontId="1" fillId="0" borderId="37" xfId="0" applyNumberFormat="1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6" fillId="0" borderId="35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4" fontId="1" fillId="0" borderId="14" xfId="0" applyNumberFormat="1" applyFont="1" applyFill="1" applyBorder="1"/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MJ53"/>
  <sheetViews>
    <sheetView tabSelected="1" zoomScale="110" zoomScaleNormal="110" workbookViewId="0">
      <selection activeCell="D16" sqref="D16"/>
    </sheetView>
  </sheetViews>
  <sheetFormatPr defaultColWidth="9.28515625" defaultRowHeight="12" outlineLevelRow="1" x14ac:dyDescent="0.25"/>
  <cols>
    <col min="1" max="1" width="9.28515625" style="1"/>
    <col min="2" max="2" width="10" style="1" customWidth="1"/>
    <col min="3" max="3" width="10.28515625" style="1" customWidth="1"/>
    <col min="4" max="4" width="75.42578125" style="1" customWidth="1"/>
    <col min="5" max="5" width="21.28515625" style="2" bestFit="1" customWidth="1"/>
    <col min="6" max="1024" width="9.28515625" style="1"/>
  </cols>
  <sheetData>
    <row r="1" spans="1:1024" ht="27" customHeight="1" thickBot="1" x14ac:dyDescent="0.45">
      <c r="A1" s="84" t="s">
        <v>130</v>
      </c>
      <c r="B1" s="84"/>
      <c r="C1" s="84"/>
      <c r="D1" s="84"/>
      <c r="E1" s="84"/>
    </row>
    <row r="2" spans="1:1024" ht="18" customHeight="1" x14ac:dyDescent="0.25">
      <c r="A2" s="85" t="s">
        <v>169</v>
      </c>
      <c r="B2" s="85"/>
      <c r="C2" s="85"/>
      <c r="D2" s="85"/>
      <c r="E2" s="85"/>
    </row>
    <row r="3" spans="1:1024" ht="18" customHeight="1" x14ac:dyDescent="0.25">
      <c r="A3" s="86" t="s">
        <v>170</v>
      </c>
      <c r="B3" s="86"/>
      <c r="C3" s="86"/>
      <c r="D3" s="86"/>
      <c r="E3" s="86"/>
    </row>
    <row r="4" spans="1:1024" ht="21.75" customHeight="1" x14ac:dyDescent="0.3">
      <c r="A4" s="87" t="s">
        <v>0</v>
      </c>
      <c r="B4" s="87"/>
      <c r="C4" s="87"/>
      <c r="D4" s="87"/>
      <c r="E4" s="87"/>
    </row>
    <row r="5" spans="1:1024" s="6" customFormat="1" ht="28.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5" t="s">
        <v>5</v>
      </c>
    </row>
    <row r="6" spans="1:1024" ht="13.5" customHeight="1" x14ac:dyDescent="0.25">
      <c r="A6" s="78" t="s">
        <v>6</v>
      </c>
      <c r="B6" s="7"/>
      <c r="C6" s="7">
        <v>1111</v>
      </c>
      <c r="D6" s="7" t="s">
        <v>7</v>
      </c>
      <c r="E6" s="8">
        <v>600000</v>
      </c>
    </row>
    <row r="7" spans="1:1024" ht="13.5" customHeight="1" x14ac:dyDescent="0.25">
      <c r="A7" s="50" t="s">
        <v>8</v>
      </c>
      <c r="B7" s="10"/>
      <c r="C7" s="10" t="s">
        <v>9</v>
      </c>
      <c r="D7" s="10" t="s">
        <v>10</v>
      </c>
      <c r="E7" s="11">
        <v>30000</v>
      </c>
    </row>
    <row r="8" spans="1:1024" ht="13.5" customHeight="1" x14ac:dyDescent="0.25">
      <c r="A8" s="50" t="s">
        <v>11</v>
      </c>
      <c r="B8" s="10"/>
      <c r="C8" s="10" t="s">
        <v>12</v>
      </c>
      <c r="D8" s="10" t="s">
        <v>13</v>
      </c>
      <c r="E8" s="11">
        <v>80000</v>
      </c>
    </row>
    <row r="9" spans="1:1024" ht="13.5" customHeight="1" x14ac:dyDescent="0.25">
      <c r="A9" s="50" t="s">
        <v>14</v>
      </c>
      <c r="B9" s="10"/>
      <c r="C9" s="10" t="s">
        <v>15</v>
      </c>
      <c r="D9" s="10" t="s">
        <v>16</v>
      </c>
      <c r="E9" s="11">
        <v>700000</v>
      </c>
    </row>
    <row r="10" spans="1:1024" ht="13.5" customHeight="1" x14ac:dyDescent="0.25">
      <c r="A10" s="50" t="s">
        <v>17</v>
      </c>
      <c r="B10" s="21"/>
      <c r="C10" s="21">
        <v>1122</v>
      </c>
      <c r="D10" s="21" t="s">
        <v>116</v>
      </c>
      <c r="E10" s="58">
        <v>900000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6"/>
      <c r="AKK10" s="26"/>
      <c r="AKL10" s="26"/>
      <c r="AKM10" s="26"/>
      <c r="AKN10" s="26"/>
      <c r="AKO10" s="26"/>
      <c r="AKP10" s="26"/>
      <c r="AKQ10" s="26"/>
      <c r="AKR10" s="26"/>
      <c r="AKS10" s="26"/>
      <c r="AKT10" s="26"/>
      <c r="AKU10" s="26"/>
      <c r="AKV10" s="26"/>
      <c r="AKW10" s="26"/>
      <c r="AKX10" s="26"/>
      <c r="AKY10" s="26"/>
      <c r="AKZ10" s="26"/>
      <c r="ALA10" s="26"/>
      <c r="ALB10" s="26"/>
      <c r="ALC10" s="26"/>
      <c r="ALD10" s="26"/>
      <c r="ALE10" s="26"/>
      <c r="ALF10" s="26"/>
      <c r="ALG10" s="26"/>
      <c r="ALH10" s="26"/>
      <c r="ALI10" s="26"/>
      <c r="ALJ10" s="26"/>
      <c r="ALK10" s="26"/>
      <c r="ALL10" s="26"/>
      <c r="ALM10" s="26"/>
      <c r="ALN10" s="26"/>
      <c r="ALO10" s="26"/>
      <c r="ALP10" s="26"/>
      <c r="ALQ10" s="26"/>
      <c r="ALR10" s="26"/>
      <c r="ALS10" s="26"/>
      <c r="ALT10" s="26"/>
      <c r="ALU10" s="26"/>
      <c r="ALV10" s="26"/>
      <c r="ALW10" s="26"/>
      <c r="ALX10" s="26"/>
      <c r="ALY10" s="26"/>
      <c r="ALZ10" s="26"/>
      <c r="AMA10" s="26"/>
      <c r="AMB10" s="26"/>
      <c r="AMC10" s="26"/>
      <c r="AMD10" s="26"/>
      <c r="AME10" s="26"/>
      <c r="AMF10" s="26"/>
      <c r="AMG10" s="26"/>
      <c r="AMH10" s="26"/>
      <c r="AMI10" s="26"/>
      <c r="AMJ10" s="26"/>
    </row>
    <row r="11" spans="1:1024" ht="13.5" customHeight="1" x14ac:dyDescent="0.25">
      <c r="A11" s="50" t="s">
        <v>20</v>
      </c>
      <c r="B11" s="10"/>
      <c r="C11" s="10" t="s">
        <v>18</v>
      </c>
      <c r="D11" s="10" t="s">
        <v>19</v>
      </c>
      <c r="E11" s="11">
        <v>1200000</v>
      </c>
      <c r="H11" s="12"/>
    </row>
    <row r="12" spans="1:1024" ht="13.5" customHeight="1" x14ac:dyDescent="0.25">
      <c r="A12" s="50" t="s">
        <v>22</v>
      </c>
      <c r="B12" s="21"/>
      <c r="C12" s="10">
        <v>1341</v>
      </c>
      <c r="D12" s="10" t="s">
        <v>21</v>
      </c>
      <c r="E12" s="11">
        <v>8000</v>
      </c>
      <c r="F12" s="26"/>
      <c r="G12" s="26"/>
      <c r="H12" s="12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  <c r="SY12" s="26"/>
      <c r="SZ12" s="26"/>
      <c r="TA12" s="26"/>
      <c r="TB12" s="26"/>
      <c r="TC12" s="26"/>
      <c r="TD12" s="26"/>
      <c r="TE12" s="26"/>
      <c r="TF12" s="26"/>
      <c r="TG12" s="26"/>
      <c r="TH12" s="26"/>
      <c r="TI12" s="26"/>
      <c r="TJ12" s="26"/>
      <c r="TK12" s="26"/>
      <c r="TL12" s="26"/>
      <c r="TM12" s="26"/>
      <c r="TN12" s="26"/>
      <c r="TO12" s="26"/>
      <c r="TP12" s="26"/>
      <c r="TQ12" s="26"/>
      <c r="TR12" s="26"/>
      <c r="TS12" s="26"/>
      <c r="TT12" s="26"/>
      <c r="TU12" s="26"/>
      <c r="TV12" s="26"/>
      <c r="TW12" s="26"/>
      <c r="TX12" s="26"/>
      <c r="TY12" s="26"/>
      <c r="TZ12" s="26"/>
      <c r="UA12" s="26"/>
      <c r="UB12" s="26"/>
      <c r="UC12" s="26"/>
      <c r="UD12" s="26"/>
      <c r="UE12" s="26"/>
      <c r="UF12" s="26"/>
      <c r="UG12" s="26"/>
      <c r="UH12" s="26"/>
      <c r="UI12" s="26"/>
      <c r="UJ12" s="26"/>
      <c r="UK12" s="26"/>
      <c r="UL12" s="26"/>
      <c r="UM12" s="26"/>
      <c r="UN12" s="26"/>
      <c r="UO12" s="26"/>
      <c r="UP12" s="26"/>
      <c r="UQ12" s="26"/>
      <c r="UR12" s="26"/>
      <c r="US12" s="26"/>
      <c r="UT12" s="26"/>
      <c r="UU12" s="26"/>
      <c r="UV12" s="26"/>
      <c r="UW12" s="26"/>
      <c r="UX12" s="26"/>
      <c r="UY12" s="26"/>
      <c r="UZ12" s="26"/>
      <c r="VA12" s="26"/>
      <c r="VB12" s="26"/>
      <c r="VC12" s="26"/>
      <c r="VD12" s="26"/>
      <c r="VE12" s="26"/>
      <c r="VF12" s="26"/>
      <c r="VG12" s="26"/>
      <c r="VH12" s="26"/>
      <c r="VI12" s="26"/>
      <c r="VJ12" s="26"/>
      <c r="VK12" s="26"/>
      <c r="VL12" s="26"/>
      <c r="VM12" s="26"/>
      <c r="VN12" s="26"/>
      <c r="VO12" s="26"/>
      <c r="VP12" s="26"/>
      <c r="VQ12" s="26"/>
      <c r="VR12" s="26"/>
      <c r="VS12" s="26"/>
      <c r="VT12" s="26"/>
      <c r="VU12" s="26"/>
      <c r="VV12" s="26"/>
      <c r="VW12" s="26"/>
      <c r="VX12" s="26"/>
      <c r="VY12" s="26"/>
      <c r="VZ12" s="26"/>
      <c r="WA12" s="26"/>
      <c r="WB12" s="26"/>
      <c r="WC12" s="26"/>
      <c r="WD12" s="26"/>
      <c r="WE12" s="26"/>
      <c r="WF12" s="26"/>
      <c r="WG12" s="26"/>
      <c r="WH12" s="26"/>
      <c r="WI12" s="26"/>
      <c r="WJ12" s="26"/>
      <c r="WK12" s="26"/>
      <c r="WL12" s="26"/>
      <c r="WM12" s="26"/>
      <c r="WN12" s="26"/>
      <c r="WO12" s="26"/>
      <c r="WP12" s="26"/>
      <c r="WQ12" s="26"/>
      <c r="WR12" s="26"/>
      <c r="WS12" s="26"/>
      <c r="WT12" s="26"/>
      <c r="WU12" s="26"/>
      <c r="WV12" s="26"/>
      <c r="WW12" s="26"/>
      <c r="WX12" s="26"/>
      <c r="WY12" s="26"/>
      <c r="WZ12" s="26"/>
      <c r="XA12" s="26"/>
      <c r="XB12" s="26"/>
      <c r="XC12" s="26"/>
      <c r="XD12" s="26"/>
      <c r="XE12" s="26"/>
      <c r="XF12" s="26"/>
      <c r="XG12" s="26"/>
      <c r="XH12" s="26"/>
      <c r="XI12" s="26"/>
      <c r="XJ12" s="26"/>
      <c r="XK12" s="26"/>
      <c r="XL12" s="26"/>
      <c r="XM12" s="26"/>
      <c r="XN12" s="26"/>
      <c r="XO12" s="26"/>
      <c r="XP12" s="26"/>
      <c r="XQ12" s="26"/>
      <c r="XR12" s="26"/>
      <c r="XS12" s="26"/>
      <c r="XT12" s="26"/>
      <c r="XU12" s="26"/>
      <c r="XV12" s="26"/>
      <c r="XW12" s="26"/>
      <c r="XX12" s="26"/>
      <c r="XY12" s="26"/>
      <c r="XZ12" s="26"/>
      <c r="YA12" s="26"/>
      <c r="YB12" s="26"/>
      <c r="YC12" s="26"/>
      <c r="YD12" s="26"/>
      <c r="YE12" s="26"/>
      <c r="YF12" s="26"/>
      <c r="YG12" s="26"/>
      <c r="YH12" s="26"/>
      <c r="YI12" s="26"/>
      <c r="YJ12" s="26"/>
      <c r="YK12" s="26"/>
      <c r="YL12" s="26"/>
      <c r="YM12" s="26"/>
      <c r="YN12" s="26"/>
      <c r="YO12" s="26"/>
      <c r="YP12" s="26"/>
      <c r="YQ12" s="26"/>
      <c r="YR12" s="26"/>
      <c r="YS12" s="26"/>
      <c r="YT12" s="26"/>
      <c r="YU12" s="26"/>
      <c r="YV12" s="26"/>
      <c r="YW12" s="26"/>
      <c r="YX12" s="26"/>
      <c r="YY12" s="26"/>
      <c r="YZ12" s="26"/>
      <c r="ZA12" s="26"/>
      <c r="ZB12" s="26"/>
      <c r="ZC12" s="26"/>
      <c r="ZD12" s="26"/>
      <c r="ZE12" s="26"/>
      <c r="ZF12" s="26"/>
      <c r="ZG12" s="26"/>
      <c r="ZH12" s="26"/>
      <c r="ZI12" s="26"/>
      <c r="ZJ12" s="26"/>
      <c r="ZK12" s="26"/>
      <c r="ZL12" s="26"/>
      <c r="ZM12" s="26"/>
      <c r="ZN12" s="26"/>
      <c r="ZO12" s="26"/>
      <c r="ZP12" s="26"/>
      <c r="ZQ12" s="26"/>
      <c r="ZR12" s="26"/>
      <c r="ZS12" s="26"/>
      <c r="ZT12" s="26"/>
      <c r="ZU12" s="26"/>
      <c r="ZV12" s="26"/>
      <c r="ZW12" s="26"/>
      <c r="ZX12" s="26"/>
      <c r="ZY12" s="26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  <c r="AAK12" s="26"/>
      <c r="AAL12" s="26"/>
      <c r="AAM12" s="26"/>
      <c r="AAN12" s="26"/>
      <c r="AAO12" s="26"/>
      <c r="AAP12" s="26"/>
      <c r="AAQ12" s="26"/>
      <c r="AAR12" s="26"/>
      <c r="AAS12" s="26"/>
      <c r="AAT12" s="26"/>
      <c r="AAU12" s="26"/>
      <c r="AAV12" s="26"/>
      <c r="AAW12" s="26"/>
      <c r="AAX12" s="26"/>
      <c r="AAY12" s="26"/>
      <c r="AAZ12" s="26"/>
      <c r="ABA12" s="26"/>
      <c r="ABB12" s="26"/>
      <c r="ABC12" s="26"/>
      <c r="ABD12" s="26"/>
      <c r="ABE12" s="26"/>
      <c r="ABF12" s="26"/>
      <c r="ABG12" s="26"/>
      <c r="ABH12" s="26"/>
      <c r="ABI12" s="26"/>
      <c r="ABJ12" s="26"/>
      <c r="ABK12" s="26"/>
      <c r="ABL12" s="26"/>
      <c r="ABM12" s="26"/>
      <c r="ABN12" s="26"/>
      <c r="ABO12" s="26"/>
      <c r="ABP12" s="26"/>
      <c r="ABQ12" s="26"/>
      <c r="ABR12" s="26"/>
      <c r="ABS12" s="26"/>
      <c r="ABT12" s="26"/>
      <c r="ABU12" s="26"/>
      <c r="ABV12" s="26"/>
      <c r="ABW12" s="26"/>
      <c r="ABX12" s="26"/>
      <c r="ABY12" s="26"/>
      <c r="ABZ12" s="26"/>
      <c r="ACA12" s="26"/>
      <c r="ACB12" s="26"/>
      <c r="ACC12" s="26"/>
      <c r="ACD12" s="26"/>
      <c r="ACE12" s="26"/>
      <c r="ACF12" s="26"/>
      <c r="ACG12" s="26"/>
      <c r="ACH12" s="26"/>
      <c r="ACI12" s="26"/>
      <c r="ACJ12" s="26"/>
      <c r="ACK12" s="26"/>
      <c r="ACL12" s="26"/>
      <c r="ACM12" s="26"/>
      <c r="ACN12" s="26"/>
      <c r="ACO12" s="26"/>
      <c r="ACP12" s="26"/>
      <c r="ACQ12" s="26"/>
      <c r="ACR12" s="26"/>
      <c r="ACS12" s="26"/>
      <c r="ACT12" s="26"/>
      <c r="ACU12" s="26"/>
      <c r="ACV12" s="26"/>
      <c r="ACW12" s="26"/>
      <c r="ACX12" s="26"/>
      <c r="ACY12" s="26"/>
      <c r="ACZ12" s="26"/>
      <c r="ADA12" s="26"/>
      <c r="ADB12" s="26"/>
      <c r="ADC12" s="26"/>
      <c r="ADD12" s="26"/>
      <c r="ADE12" s="26"/>
      <c r="ADF12" s="26"/>
      <c r="ADG12" s="26"/>
      <c r="ADH12" s="26"/>
      <c r="ADI12" s="26"/>
      <c r="ADJ12" s="26"/>
      <c r="ADK12" s="26"/>
      <c r="ADL12" s="26"/>
      <c r="ADM12" s="26"/>
      <c r="ADN12" s="26"/>
      <c r="ADO12" s="26"/>
      <c r="ADP12" s="26"/>
      <c r="ADQ12" s="26"/>
      <c r="ADR12" s="26"/>
      <c r="ADS12" s="26"/>
      <c r="ADT12" s="26"/>
      <c r="ADU12" s="26"/>
      <c r="ADV12" s="26"/>
      <c r="ADW12" s="26"/>
      <c r="ADX12" s="26"/>
      <c r="ADY12" s="26"/>
      <c r="ADZ12" s="26"/>
      <c r="AEA12" s="26"/>
      <c r="AEB12" s="26"/>
      <c r="AEC12" s="26"/>
      <c r="AED12" s="26"/>
      <c r="AEE12" s="26"/>
      <c r="AEF12" s="26"/>
      <c r="AEG12" s="26"/>
      <c r="AEH12" s="26"/>
      <c r="AEI12" s="26"/>
      <c r="AEJ12" s="26"/>
      <c r="AEK12" s="26"/>
      <c r="AEL12" s="26"/>
      <c r="AEM12" s="26"/>
      <c r="AEN12" s="26"/>
      <c r="AEO12" s="26"/>
      <c r="AEP12" s="26"/>
      <c r="AEQ12" s="26"/>
      <c r="AER12" s="26"/>
      <c r="AES12" s="26"/>
      <c r="AET12" s="26"/>
      <c r="AEU12" s="26"/>
      <c r="AEV12" s="26"/>
      <c r="AEW12" s="26"/>
      <c r="AEX12" s="26"/>
      <c r="AEY12" s="26"/>
      <c r="AEZ12" s="26"/>
      <c r="AFA12" s="26"/>
      <c r="AFB12" s="26"/>
      <c r="AFC12" s="26"/>
      <c r="AFD12" s="26"/>
      <c r="AFE12" s="26"/>
      <c r="AFF12" s="26"/>
      <c r="AFG12" s="26"/>
      <c r="AFH12" s="26"/>
      <c r="AFI12" s="26"/>
      <c r="AFJ12" s="26"/>
      <c r="AFK12" s="26"/>
      <c r="AFL12" s="26"/>
      <c r="AFM12" s="26"/>
      <c r="AFN12" s="26"/>
      <c r="AFO12" s="26"/>
      <c r="AFP12" s="26"/>
      <c r="AFQ12" s="26"/>
      <c r="AFR12" s="26"/>
      <c r="AFS12" s="26"/>
      <c r="AFT12" s="26"/>
      <c r="AFU12" s="26"/>
      <c r="AFV12" s="26"/>
      <c r="AFW12" s="26"/>
      <c r="AFX12" s="26"/>
      <c r="AFY12" s="26"/>
      <c r="AFZ12" s="26"/>
      <c r="AGA12" s="26"/>
      <c r="AGB12" s="26"/>
      <c r="AGC12" s="26"/>
      <c r="AGD12" s="26"/>
      <c r="AGE12" s="26"/>
      <c r="AGF12" s="26"/>
      <c r="AGG12" s="26"/>
      <c r="AGH12" s="26"/>
      <c r="AGI12" s="26"/>
      <c r="AGJ12" s="26"/>
      <c r="AGK12" s="26"/>
      <c r="AGL12" s="26"/>
      <c r="AGM12" s="26"/>
      <c r="AGN12" s="26"/>
      <c r="AGO12" s="26"/>
      <c r="AGP12" s="26"/>
      <c r="AGQ12" s="26"/>
      <c r="AGR12" s="26"/>
      <c r="AGS12" s="26"/>
      <c r="AGT12" s="26"/>
      <c r="AGU12" s="26"/>
      <c r="AGV12" s="26"/>
      <c r="AGW12" s="26"/>
      <c r="AGX12" s="26"/>
      <c r="AGY12" s="26"/>
      <c r="AGZ12" s="26"/>
      <c r="AHA12" s="26"/>
      <c r="AHB12" s="26"/>
      <c r="AHC12" s="26"/>
      <c r="AHD12" s="26"/>
      <c r="AHE12" s="26"/>
      <c r="AHF12" s="26"/>
      <c r="AHG12" s="26"/>
      <c r="AHH12" s="26"/>
      <c r="AHI12" s="26"/>
      <c r="AHJ12" s="26"/>
      <c r="AHK12" s="26"/>
      <c r="AHL12" s="26"/>
      <c r="AHM12" s="26"/>
      <c r="AHN12" s="26"/>
      <c r="AHO12" s="26"/>
      <c r="AHP12" s="26"/>
      <c r="AHQ12" s="26"/>
      <c r="AHR12" s="26"/>
      <c r="AHS12" s="26"/>
      <c r="AHT12" s="26"/>
      <c r="AHU12" s="26"/>
      <c r="AHV12" s="26"/>
      <c r="AHW12" s="26"/>
      <c r="AHX12" s="26"/>
      <c r="AHY12" s="26"/>
      <c r="AHZ12" s="26"/>
      <c r="AIA12" s="26"/>
      <c r="AIB12" s="26"/>
      <c r="AIC12" s="26"/>
      <c r="AID12" s="26"/>
      <c r="AIE12" s="26"/>
      <c r="AIF12" s="26"/>
      <c r="AIG12" s="26"/>
      <c r="AIH12" s="26"/>
      <c r="AII12" s="26"/>
      <c r="AIJ12" s="26"/>
      <c r="AIK12" s="26"/>
      <c r="AIL12" s="26"/>
      <c r="AIM12" s="26"/>
      <c r="AIN12" s="26"/>
      <c r="AIO12" s="26"/>
      <c r="AIP12" s="26"/>
      <c r="AIQ12" s="26"/>
      <c r="AIR12" s="26"/>
      <c r="AIS12" s="26"/>
      <c r="AIT12" s="26"/>
      <c r="AIU12" s="26"/>
      <c r="AIV12" s="26"/>
      <c r="AIW12" s="26"/>
      <c r="AIX12" s="26"/>
      <c r="AIY12" s="26"/>
      <c r="AIZ12" s="26"/>
      <c r="AJA12" s="26"/>
      <c r="AJB12" s="26"/>
      <c r="AJC12" s="26"/>
      <c r="AJD12" s="26"/>
      <c r="AJE12" s="26"/>
      <c r="AJF12" s="26"/>
      <c r="AJG12" s="26"/>
      <c r="AJH12" s="26"/>
      <c r="AJI12" s="26"/>
      <c r="AJJ12" s="26"/>
      <c r="AJK12" s="26"/>
      <c r="AJL12" s="26"/>
      <c r="AJM12" s="26"/>
      <c r="AJN12" s="26"/>
      <c r="AJO12" s="26"/>
      <c r="AJP12" s="26"/>
      <c r="AJQ12" s="26"/>
      <c r="AJR12" s="26"/>
      <c r="AJS12" s="26"/>
      <c r="AJT12" s="26"/>
      <c r="AJU12" s="26"/>
      <c r="AJV12" s="26"/>
      <c r="AJW12" s="26"/>
      <c r="AJX12" s="26"/>
      <c r="AJY12" s="26"/>
      <c r="AJZ12" s="26"/>
      <c r="AKA12" s="26"/>
      <c r="AKB12" s="26"/>
      <c r="AKC12" s="26"/>
      <c r="AKD12" s="26"/>
      <c r="AKE12" s="26"/>
      <c r="AKF12" s="26"/>
      <c r="AKG12" s="26"/>
      <c r="AKH12" s="26"/>
      <c r="AKI12" s="26"/>
      <c r="AKJ12" s="26"/>
      <c r="AKK12" s="26"/>
      <c r="AKL12" s="26"/>
      <c r="AKM12" s="26"/>
      <c r="AKN12" s="26"/>
      <c r="AKO12" s="26"/>
      <c r="AKP12" s="26"/>
      <c r="AKQ12" s="26"/>
      <c r="AKR12" s="26"/>
      <c r="AKS12" s="26"/>
      <c r="AKT12" s="26"/>
      <c r="AKU12" s="26"/>
      <c r="AKV12" s="26"/>
      <c r="AKW12" s="26"/>
      <c r="AKX12" s="26"/>
      <c r="AKY12" s="26"/>
      <c r="AKZ12" s="26"/>
      <c r="ALA12" s="26"/>
      <c r="ALB12" s="26"/>
      <c r="ALC12" s="26"/>
      <c r="ALD12" s="26"/>
      <c r="ALE12" s="26"/>
      <c r="ALF12" s="26"/>
      <c r="ALG12" s="26"/>
      <c r="ALH12" s="26"/>
      <c r="ALI12" s="26"/>
      <c r="ALJ12" s="26"/>
      <c r="ALK12" s="26"/>
      <c r="ALL12" s="26"/>
      <c r="ALM12" s="26"/>
      <c r="ALN12" s="26"/>
      <c r="ALO12" s="26"/>
      <c r="ALP12" s="26"/>
      <c r="ALQ12" s="26"/>
      <c r="ALR12" s="26"/>
      <c r="ALS12" s="26"/>
      <c r="ALT12" s="26"/>
      <c r="ALU12" s="26"/>
      <c r="ALV12" s="26"/>
      <c r="ALW12" s="26"/>
      <c r="ALX12" s="26"/>
      <c r="ALY12" s="26"/>
      <c r="ALZ12" s="26"/>
      <c r="AMA12" s="26"/>
      <c r="AMB12" s="26"/>
      <c r="AMC12" s="26"/>
      <c r="AMD12" s="26"/>
      <c r="AME12" s="26"/>
      <c r="AMF12" s="26"/>
      <c r="AMG12" s="26"/>
      <c r="AMH12" s="26"/>
      <c r="AMI12" s="26"/>
      <c r="AMJ12" s="26"/>
    </row>
    <row r="13" spans="1:1024" ht="13.5" customHeight="1" x14ac:dyDescent="0.25">
      <c r="A13" s="50" t="s">
        <v>25</v>
      </c>
      <c r="B13" s="21"/>
      <c r="C13" s="21">
        <v>1342</v>
      </c>
      <c r="D13" s="1" t="s">
        <v>147</v>
      </c>
      <c r="E13" s="82">
        <v>5000</v>
      </c>
      <c r="F13" s="26"/>
      <c r="G13" s="26"/>
      <c r="H13" s="12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6"/>
      <c r="AKK13" s="26"/>
      <c r="AKL13" s="26"/>
      <c r="AKM13" s="26"/>
      <c r="AKN13" s="26"/>
      <c r="AKO13" s="26"/>
      <c r="AKP13" s="26"/>
      <c r="AKQ13" s="26"/>
      <c r="AKR13" s="26"/>
      <c r="AKS13" s="26"/>
      <c r="AKT13" s="26"/>
      <c r="AKU13" s="26"/>
      <c r="AKV13" s="26"/>
      <c r="AKW13" s="26"/>
      <c r="AKX13" s="26"/>
      <c r="AKY13" s="26"/>
      <c r="AKZ13" s="26"/>
      <c r="ALA13" s="26"/>
      <c r="ALB13" s="26"/>
      <c r="ALC13" s="26"/>
      <c r="ALD13" s="26"/>
      <c r="ALE13" s="26"/>
      <c r="ALF13" s="26"/>
      <c r="ALG13" s="26"/>
      <c r="ALH13" s="26"/>
      <c r="ALI13" s="26"/>
      <c r="ALJ13" s="26"/>
      <c r="ALK13" s="26"/>
      <c r="ALL13" s="26"/>
      <c r="ALM13" s="26"/>
      <c r="ALN13" s="26"/>
      <c r="ALO13" s="26"/>
      <c r="ALP13" s="26"/>
      <c r="ALQ13" s="26"/>
      <c r="ALR13" s="26"/>
      <c r="ALS13" s="26"/>
      <c r="ALT13" s="26"/>
      <c r="ALU13" s="26"/>
      <c r="ALV13" s="26"/>
      <c r="ALW13" s="26"/>
      <c r="ALX13" s="26"/>
      <c r="ALY13" s="26"/>
      <c r="ALZ13" s="26"/>
      <c r="AMA13" s="26"/>
      <c r="AMB13" s="26"/>
      <c r="AMC13" s="26"/>
      <c r="AMD13" s="26"/>
      <c r="AME13" s="26"/>
      <c r="AMF13" s="26"/>
      <c r="AMG13" s="26"/>
      <c r="AMH13" s="26"/>
      <c r="AMI13" s="26"/>
      <c r="AMJ13" s="26"/>
    </row>
    <row r="14" spans="1:1024" ht="13.5" customHeight="1" x14ac:dyDescent="0.25">
      <c r="A14" s="50" t="s">
        <v>26</v>
      </c>
      <c r="B14" s="10"/>
      <c r="C14" s="21">
        <v>1345</v>
      </c>
      <c r="D14" s="21" t="s">
        <v>117</v>
      </c>
      <c r="E14" s="58">
        <v>150000</v>
      </c>
    </row>
    <row r="15" spans="1:1024" ht="13.5" customHeight="1" x14ac:dyDescent="0.25">
      <c r="A15" s="50" t="s">
        <v>29</v>
      </c>
      <c r="B15" s="10"/>
      <c r="C15" s="10" t="s">
        <v>23</v>
      </c>
      <c r="D15" s="10" t="s">
        <v>24</v>
      </c>
      <c r="E15" s="58">
        <v>3000</v>
      </c>
    </row>
    <row r="16" spans="1:1024" ht="13.5" customHeight="1" x14ac:dyDescent="0.25">
      <c r="A16" s="50" t="s">
        <v>118</v>
      </c>
      <c r="B16" s="10"/>
      <c r="C16" s="10">
        <v>1385</v>
      </c>
      <c r="D16" s="10" t="s">
        <v>148</v>
      </c>
      <c r="E16" s="58">
        <v>3000000</v>
      </c>
    </row>
    <row r="17" spans="1:1024" ht="13.5" customHeight="1" x14ac:dyDescent="0.25">
      <c r="A17" s="50" t="s">
        <v>119</v>
      </c>
      <c r="B17" s="10"/>
      <c r="C17" s="10" t="s">
        <v>27</v>
      </c>
      <c r="D17" s="10" t="s">
        <v>28</v>
      </c>
      <c r="E17" s="58">
        <v>250000</v>
      </c>
    </row>
    <row r="18" spans="1:1024" ht="13.5" customHeight="1" thickBot="1" x14ac:dyDescent="0.3">
      <c r="A18" s="50" t="s">
        <v>120</v>
      </c>
      <c r="B18" s="13"/>
      <c r="C18" s="13" t="s">
        <v>30</v>
      </c>
      <c r="D18" s="13" t="s">
        <v>31</v>
      </c>
      <c r="E18" s="94">
        <v>74900</v>
      </c>
    </row>
    <row r="19" spans="1:1024" ht="13.5" customHeight="1" outlineLevel="1" x14ac:dyDescent="0.25">
      <c r="A19" s="14"/>
      <c r="B19" s="15">
        <v>1031</v>
      </c>
      <c r="C19" s="15">
        <v>2111</v>
      </c>
      <c r="D19" s="15" t="s">
        <v>35</v>
      </c>
      <c r="E19" s="16">
        <v>500000</v>
      </c>
    </row>
    <row r="20" spans="1:1024" s="19" customFormat="1" ht="13.5" customHeight="1" x14ac:dyDescent="0.25">
      <c r="A20" s="17" t="s">
        <v>32</v>
      </c>
      <c r="B20" s="18">
        <v>1031</v>
      </c>
      <c r="C20" s="18"/>
      <c r="D20" s="18" t="s">
        <v>54</v>
      </c>
      <c r="E20" s="22">
        <f>SUM(E19:E19)</f>
        <v>500000</v>
      </c>
    </row>
    <row r="21" spans="1:1024" ht="13.5" customHeight="1" outlineLevel="1" x14ac:dyDescent="0.25">
      <c r="A21" s="9"/>
      <c r="B21" s="10">
        <v>2310</v>
      </c>
      <c r="C21" s="10" t="s">
        <v>34</v>
      </c>
      <c r="D21" s="10" t="s">
        <v>35</v>
      </c>
      <c r="E21" s="58">
        <v>200000</v>
      </c>
    </row>
    <row r="22" spans="1:1024" s="19" customFormat="1" ht="13.5" customHeight="1" x14ac:dyDescent="0.25">
      <c r="A22" s="17" t="s">
        <v>36</v>
      </c>
      <c r="B22" s="20">
        <v>2310</v>
      </c>
      <c r="C22" s="18"/>
      <c r="D22" s="18" t="s">
        <v>65</v>
      </c>
      <c r="E22" s="22">
        <f>SUM(E21:E21)</f>
        <v>200000</v>
      </c>
    </row>
    <row r="23" spans="1:1024" ht="13.5" customHeight="1" outlineLevel="1" x14ac:dyDescent="0.25">
      <c r="A23" s="52"/>
      <c r="B23" s="21">
        <v>2321</v>
      </c>
      <c r="C23" s="21" t="s">
        <v>34</v>
      </c>
      <c r="D23" s="21" t="s">
        <v>35</v>
      </c>
      <c r="E23" s="58">
        <v>50000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6"/>
      <c r="JD23" s="26"/>
      <c r="JE23" s="26"/>
      <c r="JF23" s="26"/>
      <c r="JG23" s="26"/>
      <c r="JH23" s="26"/>
      <c r="JI23" s="26"/>
      <c r="JJ23" s="26"/>
      <c r="JK23" s="26"/>
      <c r="JL23" s="26"/>
      <c r="JM23" s="26"/>
      <c r="JN23" s="26"/>
      <c r="JO23" s="26"/>
      <c r="JP23" s="26"/>
      <c r="JQ23" s="26"/>
      <c r="JR23" s="26"/>
      <c r="JS23" s="26"/>
      <c r="JT23" s="26"/>
      <c r="JU23" s="26"/>
      <c r="JV23" s="26"/>
      <c r="JW23" s="26"/>
      <c r="JX23" s="26"/>
      <c r="JY23" s="26"/>
      <c r="JZ23" s="26"/>
      <c r="KA23" s="26"/>
      <c r="KB23" s="26"/>
      <c r="KC23" s="26"/>
      <c r="KD23" s="26"/>
      <c r="KE23" s="26"/>
      <c r="KF23" s="26"/>
      <c r="KG23" s="26"/>
      <c r="KH23" s="26"/>
      <c r="KI23" s="26"/>
      <c r="KJ23" s="26"/>
      <c r="KK23" s="26"/>
      <c r="KL23" s="26"/>
      <c r="KM23" s="26"/>
      <c r="KN23" s="26"/>
      <c r="KO23" s="26"/>
      <c r="KP23" s="26"/>
      <c r="KQ23" s="26"/>
      <c r="KR23" s="26"/>
      <c r="KS23" s="26"/>
      <c r="KT23" s="26"/>
      <c r="KU23" s="26"/>
      <c r="KV23" s="26"/>
      <c r="KW23" s="26"/>
      <c r="KX23" s="26"/>
      <c r="KY23" s="26"/>
      <c r="KZ23" s="26"/>
      <c r="LA23" s="26"/>
      <c r="LB23" s="26"/>
      <c r="LC23" s="26"/>
      <c r="LD23" s="26"/>
      <c r="LE23" s="26"/>
      <c r="LF23" s="26"/>
      <c r="LG23" s="26"/>
      <c r="LH23" s="26"/>
      <c r="LI23" s="26"/>
      <c r="LJ23" s="26"/>
      <c r="LK23" s="26"/>
      <c r="LL23" s="26"/>
      <c r="LM23" s="26"/>
      <c r="LN23" s="26"/>
      <c r="LO23" s="26"/>
      <c r="LP23" s="26"/>
      <c r="LQ23" s="26"/>
      <c r="LR23" s="26"/>
      <c r="LS23" s="26"/>
      <c r="LT23" s="26"/>
      <c r="LU23" s="26"/>
      <c r="LV23" s="26"/>
      <c r="LW23" s="26"/>
      <c r="LX23" s="26"/>
      <c r="LY23" s="26"/>
      <c r="LZ23" s="26"/>
      <c r="MA23" s="26"/>
      <c r="MB23" s="26"/>
      <c r="MC23" s="26"/>
      <c r="MD23" s="26"/>
      <c r="ME23" s="26"/>
      <c r="MF23" s="26"/>
      <c r="MG23" s="26"/>
      <c r="MH23" s="26"/>
      <c r="MI23" s="26"/>
      <c r="MJ23" s="26"/>
      <c r="MK23" s="26"/>
      <c r="ML23" s="26"/>
      <c r="MM23" s="26"/>
      <c r="MN23" s="26"/>
      <c r="MO23" s="26"/>
      <c r="MP23" s="26"/>
      <c r="MQ23" s="26"/>
      <c r="MR23" s="26"/>
      <c r="MS23" s="26"/>
      <c r="MT23" s="26"/>
      <c r="MU23" s="26"/>
      <c r="MV23" s="26"/>
      <c r="MW23" s="26"/>
      <c r="MX23" s="26"/>
      <c r="MY23" s="26"/>
      <c r="MZ23" s="26"/>
      <c r="NA23" s="26"/>
      <c r="NB23" s="26"/>
      <c r="NC23" s="26"/>
      <c r="ND23" s="26"/>
      <c r="NE23" s="26"/>
      <c r="NF23" s="26"/>
      <c r="NG23" s="26"/>
      <c r="NH23" s="26"/>
      <c r="NI23" s="26"/>
      <c r="NJ23" s="26"/>
      <c r="NK23" s="26"/>
      <c r="NL23" s="26"/>
      <c r="NM23" s="26"/>
      <c r="NN23" s="26"/>
      <c r="NO23" s="26"/>
      <c r="NP23" s="26"/>
      <c r="NQ23" s="26"/>
      <c r="NR23" s="26"/>
      <c r="NS23" s="26"/>
      <c r="NT23" s="26"/>
      <c r="NU23" s="26"/>
      <c r="NV23" s="26"/>
      <c r="NW23" s="26"/>
      <c r="NX23" s="26"/>
      <c r="NY23" s="26"/>
      <c r="NZ23" s="26"/>
      <c r="OA23" s="26"/>
      <c r="OB23" s="26"/>
      <c r="OC23" s="26"/>
      <c r="OD23" s="26"/>
      <c r="OE23" s="26"/>
      <c r="OF23" s="26"/>
      <c r="OG23" s="26"/>
      <c r="OH23" s="26"/>
      <c r="OI23" s="26"/>
      <c r="OJ23" s="26"/>
      <c r="OK23" s="26"/>
      <c r="OL23" s="26"/>
      <c r="OM23" s="26"/>
      <c r="ON23" s="26"/>
      <c r="OO23" s="26"/>
      <c r="OP23" s="26"/>
      <c r="OQ23" s="26"/>
      <c r="OR23" s="26"/>
      <c r="OS23" s="26"/>
      <c r="OT23" s="26"/>
      <c r="OU23" s="26"/>
      <c r="OV23" s="26"/>
      <c r="OW23" s="26"/>
      <c r="OX23" s="26"/>
      <c r="OY23" s="26"/>
      <c r="OZ23" s="26"/>
      <c r="PA23" s="26"/>
      <c r="PB23" s="26"/>
      <c r="PC23" s="26"/>
      <c r="PD23" s="26"/>
      <c r="PE23" s="26"/>
      <c r="PF23" s="26"/>
      <c r="PG23" s="26"/>
      <c r="PH23" s="26"/>
      <c r="PI23" s="26"/>
      <c r="PJ23" s="26"/>
      <c r="PK23" s="26"/>
      <c r="PL23" s="26"/>
      <c r="PM23" s="26"/>
      <c r="PN23" s="26"/>
      <c r="PO23" s="26"/>
      <c r="PP23" s="26"/>
      <c r="PQ23" s="26"/>
      <c r="PR23" s="26"/>
      <c r="PS23" s="26"/>
      <c r="PT23" s="26"/>
      <c r="PU23" s="26"/>
      <c r="PV23" s="26"/>
      <c r="PW23" s="26"/>
      <c r="PX23" s="26"/>
      <c r="PY23" s="26"/>
      <c r="PZ23" s="26"/>
      <c r="QA23" s="26"/>
      <c r="QB23" s="26"/>
      <c r="QC23" s="26"/>
      <c r="QD23" s="26"/>
      <c r="QE23" s="26"/>
      <c r="QF23" s="26"/>
      <c r="QG23" s="26"/>
      <c r="QH23" s="26"/>
      <c r="QI23" s="26"/>
      <c r="QJ23" s="26"/>
      <c r="QK23" s="26"/>
      <c r="QL23" s="26"/>
      <c r="QM23" s="26"/>
      <c r="QN23" s="26"/>
      <c r="QO23" s="26"/>
      <c r="QP23" s="26"/>
      <c r="QQ23" s="26"/>
      <c r="QR23" s="26"/>
      <c r="QS23" s="26"/>
      <c r="QT23" s="26"/>
      <c r="QU23" s="26"/>
      <c r="QV23" s="26"/>
      <c r="QW23" s="26"/>
      <c r="QX23" s="26"/>
      <c r="QY23" s="26"/>
      <c r="QZ23" s="26"/>
      <c r="RA23" s="26"/>
      <c r="RB23" s="26"/>
      <c r="RC23" s="26"/>
      <c r="RD23" s="26"/>
      <c r="RE23" s="26"/>
      <c r="RF23" s="26"/>
      <c r="RG23" s="26"/>
      <c r="RH23" s="26"/>
      <c r="RI23" s="26"/>
      <c r="RJ23" s="26"/>
      <c r="RK23" s="26"/>
      <c r="RL23" s="26"/>
      <c r="RM23" s="26"/>
      <c r="RN23" s="26"/>
      <c r="RO23" s="26"/>
      <c r="RP23" s="26"/>
      <c r="RQ23" s="26"/>
      <c r="RR23" s="26"/>
      <c r="RS23" s="26"/>
      <c r="RT23" s="26"/>
      <c r="RU23" s="26"/>
      <c r="RV23" s="26"/>
      <c r="RW23" s="26"/>
      <c r="RX23" s="26"/>
      <c r="RY23" s="26"/>
      <c r="RZ23" s="26"/>
      <c r="SA23" s="26"/>
      <c r="SB23" s="26"/>
      <c r="SC23" s="26"/>
      <c r="SD23" s="26"/>
      <c r="SE23" s="26"/>
      <c r="SF23" s="26"/>
      <c r="SG23" s="26"/>
      <c r="SH23" s="26"/>
      <c r="SI23" s="26"/>
      <c r="SJ23" s="26"/>
      <c r="SK23" s="26"/>
      <c r="SL23" s="26"/>
      <c r="SM23" s="26"/>
      <c r="SN23" s="26"/>
      <c r="SO23" s="26"/>
      <c r="SP23" s="26"/>
      <c r="SQ23" s="26"/>
      <c r="SR23" s="26"/>
      <c r="SS23" s="26"/>
      <c r="ST23" s="26"/>
      <c r="SU23" s="26"/>
      <c r="SV23" s="26"/>
      <c r="SW23" s="26"/>
      <c r="SX23" s="26"/>
      <c r="SY23" s="26"/>
      <c r="SZ23" s="26"/>
      <c r="TA23" s="26"/>
      <c r="TB23" s="26"/>
      <c r="TC23" s="26"/>
      <c r="TD23" s="26"/>
      <c r="TE23" s="26"/>
      <c r="TF23" s="26"/>
      <c r="TG23" s="26"/>
      <c r="TH23" s="26"/>
      <c r="TI23" s="26"/>
      <c r="TJ23" s="26"/>
      <c r="TK23" s="26"/>
      <c r="TL23" s="26"/>
      <c r="TM23" s="26"/>
      <c r="TN23" s="26"/>
      <c r="TO23" s="26"/>
      <c r="TP23" s="26"/>
      <c r="TQ23" s="26"/>
      <c r="TR23" s="26"/>
      <c r="TS23" s="26"/>
      <c r="TT23" s="26"/>
      <c r="TU23" s="26"/>
      <c r="TV23" s="26"/>
      <c r="TW23" s="26"/>
      <c r="TX23" s="26"/>
      <c r="TY23" s="26"/>
      <c r="TZ23" s="26"/>
      <c r="UA23" s="26"/>
      <c r="UB23" s="26"/>
      <c r="UC23" s="26"/>
      <c r="UD23" s="26"/>
      <c r="UE23" s="26"/>
      <c r="UF23" s="26"/>
      <c r="UG23" s="26"/>
      <c r="UH23" s="26"/>
      <c r="UI23" s="26"/>
      <c r="UJ23" s="26"/>
      <c r="UK23" s="26"/>
      <c r="UL23" s="26"/>
      <c r="UM23" s="26"/>
      <c r="UN23" s="26"/>
      <c r="UO23" s="26"/>
      <c r="UP23" s="26"/>
      <c r="UQ23" s="26"/>
      <c r="UR23" s="26"/>
      <c r="US23" s="26"/>
      <c r="UT23" s="26"/>
      <c r="UU23" s="26"/>
      <c r="UV23" s="26"/>
      <c r="UW23" s="26"/>
      <c r="UX23" s="26"/>
      <c r="UY23" s="26"/>
      <c r="UZ23" s="26"/>
      <c r="VA23" s="26"/>
      <c r="VB23" s="26"/>
      <c r="VC23" s="26"/>
      <c r="VD23" s="26"/>
      <c r="VE23" s="26"/>
      <c r="VF23" s="26"/>
      <c r="VG23" s="26"/>
      <c r="VH23" s="26"/>
      <c r="VI23" s="26"/>
      <c r="VJ23" s="26"/>
      <c r="VK23" s="26"/>
      <c r="VL23" s="26"/>
      <c r="VM23" s="26"/>
      <c r="VN23" s="26"/>
      <c r="VO23" s="26"/>
      <c r="VP23" s="26"/>
      <c r="VQ23" s="26"/>
      <c r="VR23" s="26"/>
      <c r="VS23" s="26"/>
      <c r="VT23" s="26"/>
      <c r="VU23" s="26"/>
      <c r="VV23" s="26"/>
      <c r="VW23" s="26"/>
      <c r="VX23" s="26"/>
      <c r="VY23" s="26"/>
      <c r="VZ23" s="26"/>
      <c r="WA23" s="26"/>
      <c r="WB23" s="26"/>
      <c r="WC23" s="26"/>
      <c r="WD23" s="26"/>
      <c r="WE23" s="26"/>
      <c r="WF23" s="26"/>
      <c r="WG23" s="26"/>
      <c r="WH23" s="26"/>
      <c r="WI23" s="26"/>
      <c r="WJ23" s="26"/>
      <c r="WK23" s="26"/>
      <c r="WL23" s="26"/>
      <c r="WM23" s="26"/>
      <c r="WN23" s="26"/>
      <c r="WO23" s="26"/>
      <c r="WP23" s="26"/>
      <c r="WQ23" s="26"/>
      <c r="WR23" s="26"/>
      <c r="WS23" s="26"/>
      <c r="WT23" s="26"/>
      <c r="WU23" s="26"/>
      <c r="WV23" s="26"/>
      <c r="WW23" s="26"/>
      <c r="WX23" s="26"/>
      <c r="WY23" s="26"/>
      <c r="WZ23" s="26"/>
      <c r="XA23" s="26"/>
      <c r="XB23" s="26"/>
      <c r="XC23" s="26"/>
      <c r="XD23" s="26"/>
      <c r="XE23" s="26"/>
      <c r="XF23" s="26"/>
      <c r="XG23" s="26"/>
      <c r="XH23" s="26"/>
      <c r="XI23" s="26"/>
      <c r="XJ23" s="26"/>
      <c r="XK23" s="26"/>
      <c r="XL23" s="26"/>
      <c r="XM23" s="26"/>
      <c r="XN23" s="26"/>
      <c r="XO23" s="26"/>
      <c r="XP23" s="26"/>
      <c r="XQ23" s="26"/>
      <c r="XR23" s="26"/>
      <c r="XS23" s="26"/>
      <c r="XT23" s="26"/>
      <c r="XU23" s="26"/>
      <c r="XV23" s="26"/>
      <c r="XW23" s="26"/>
      <c r="XX23" s="26"/>
      <c r="XY23" s="26"/>
      <c r="XZ23" s="26"/>
      <c r="YA23" s="26"/>
      <c r="YB23" s="26"/>
      <c r="YC23" s="26"/>
      <c r="YD23" s="26"/>
      <c r="YE23" s="26"/>
      <c r="YF23" s="26"/>
      <c r="YG23" s="26"/>
      <c r="YH23" s="26"/>
      <c r="YI23" s="26"/>
      <c r="YJ23" s="26"/>
      <c r="YK23" s="26"/>
      <c r="YL23" s="26"/>
      <c r="YM23" s="26"/>
      <c r="YN23" s="26"/>
      <c r="YO23" s="26"/>
      <c r="YP23" s="26"/>
      <c r="YQ23" s="26"/>
      <c r="YR23" s="26"/>
      <c r="YS23" s="26"/>
      <c r="YT23" s="26"/>
      <c r="YU23" s="26"/>
      <c r="YV23" s="26"/>
      <c r="YW23" s="26"/>
      <c r="YX23" s="26"/>
      <c r="YY23" s="26"/>
      <c r="YZ23" s="26"/>
      <c r="ZA23" s="26"/>
      <c r="ZB23" s="26"/>
      <c r="ZC23" s="26"/>
      <c r="ZD23" s="26"/>
      <c r="ZE23" s="26"/>
      <c r="ZF23" s="26"/>
      <c r="ZG23" s="26"/>
      <c r="ZH23" s="26"/>
      <c r="ZI23" s="26"/>
      <c r="ZJ23" s="26"/>
      <c r="ZK23" s="26"/>
      <c r="ZL23" s="26"/>
      <c r="ZM23" s="26"/>
      <c r="ZN23" s="26"/>
      <c r="ZO23" s="26"/>
      <c r="ZP23" s="26"/>
      <c r="ZQ23" s="26"/>
      <c r="ZR23" s="26"/>
      <c r="ZS23" s="26"/>
      <c r="ZT23" s="26"/>
      <c r="ZU23" s="26"/>
      <c r="ZV23" s="26"/>
      <c r="ZW23" s="26"/>
      <c r="ZX23" s="26"/>
      <c r="ZY23" s="26"/>
      <c r="ZZ23" s="26"/>
      <c r="AAA23" s="26"/>
      <c r="AAB23" s="26"/>
      <c r="AAC23" s="26"/>
      <c r="AAD23" s="26"/>
      <c r="AAE23" s="26"/>
      <c r="AAF23" s="26"/>
      <c r="AAG23" s="26"/>
      <c r="AAH23" s="26"/>
      <c r="AAI23" s="26"/>
      <c r="AAJ23" s="26"/>
      <c r="AAK23" s="26"/>
      <c r="AAL23" s="26"/>
      <c r="AAM23" s="26"/>
      <c r="AAN23" s="26"/>
      <c r="AAO23" s="26"/>
      <c r="AAP23" s="26"/>
      <c r="AAQ23" s="26"/>
      <c r="AAR23" s="26"/>
      <c r="AAS23" s="26"/>
      <c r="AAT23" s="26"/>
      <c r="AAU23" s="26"/>
      <c r="AAV23" s="26"/>
      <c r="AAW23" s="26"/>
      <c r="AAX23" s="26"/>
      <c r="AAY23" s="26"/>
      <c r="AAZ23" s="26"/>
      <c r="ABA23" s="26"/>
      <c r="ABB23" s="26"/>
      <c r="ABC23" s="26"/>
      <c r="ABD23" s="26"/>
      <c r="ABE23" s="26"/>
      <c r="ABF23" s="26"/>
      <c r="ABG23" s="26"/>
      <c r="ABH23" s="26"/>
      <c r="ABI23" s="26"/>
      <c r="ABJ23" s="26"/>
      <c r="ABK23" s="26"/>
      <c r="ABL23" s="26"/>
      <c r="ABM23" s="26"/>
      <c r="ABN23" s="26"/>
      <c r="ABO23" s="26"/>
      <c r="ABP23" s="26"/>
      <c r="ABQ23" s="26"/>
      <c r="ABR23" s="26"/>
      <c r="ABS23" s="26"/>
      <c r="ABT23" s="26"/>
      <c r="ABU23" s="26"/>
      <c r="ABV23" s="26"/>
      <c r="ABW23" s="26"/>
      <c r="ABX23" s="26"/>
      <c r="ABY23" s="26"/>
      <c r="ABZ23" s="26"/>
      <c r="ACA23" s="26"/>
      <c r="ACB23" s="26"/>
      <c r="ACC23" s="26"/>
      <c r="ACD23" s="26"/>
      <c r="ACE23" s="26"/>
      <c r="ACF23" s="26"/>
      <c r="ACG23" s="26"/>
      <c r="ACH23" s="26"/>
      <c r="ACI23" s="26"/>
      <c r="ACJ23" s="26"/>
      <c r="ACK23" s="26"/>
      <c r="ACL23" s="26"/>
      <c r="ACM23" s="26"/>
      <c r="ACN23" s="26"/>
      <c r="ACO23" s="26"/>
      <c r="ACP23" s="26"/>
      <c r="ACQ23" s="26"/>
      <c r="ACR23" s="26"/>
      <c r="ACS23" s="26"/>
      <c r="ACT23" s="26"/>
      <c r="ACU23" s="26"/>
      <c r="ACV23" s="26"/>
      <c r="ACW23" s="26"/>
      <c r="ACX23" s="26"/>
      <c r="ACY23" s="26"/>
      <c r="ACZ23" s="26"/>
      <c r="ADA23" s="26"/>
      <c r="ADB23" s="26"/>
      <c r="ADC23" s="26"/>
      <c r="ADD23" s="26"/>
      <c r="ADE23" s="26"/>
      <c r="ADF23" s="26"/>
      <c r="ADG23" s="26"/>
      <c r="ADH23" s="26"/>
      <c r="ADI23" s="26"/>
      <c r="ADJ23" s="26"/>
      <c r="ADK23" s="26"/>
      <c r="ADL23" s="26"/>
      <c r="ADM23" s="26"/>
      <c r="ADN23" s="26"/>
      <c r="ADO23" s="26"/>
      <c r="ADP23" s="26"/>
      <c r="ADQ23" s="26"/>
      <c r="ADR23" s="26"/>
      <c r="ADS23" s="26"/>
      <c r="ADT23" s="26"/>
      <c r="ADU23" s="26"/>
      <c r="ADV23" s="26"/>
      <c r="ADW23" s="26"/>
      <c r="ADX23" s="26"/>
      <c r="ADY23" s="26"/>
      <c r="ADZ23" s="26"/>
      <c r="AEA23" s="26"/>
      <c r="AEB23" s="26"/>
      <c r="AEC23" s="26"/>
      <c r="AED23" s="26"/>
      <c r="AEE23" s="26"/>
      <c r="AEF23" s="26"/>
      <c r="AEG23" s="26"/>
      <c r="AEH23" s="26"/>
      <c r="AEI23" s="26"/>
      <c r="AEJ23" s="26"/>
      <c r="AEK23" s="26"/>
      <c r="AEL23" s="26"/>
      <c r="AEM23" s="26"/>
      <c r="AEN23" s="26"/>
      <c r="AEO23" s="26"/>
      <c r="AEP23" s="26"/>
      <c r="AEQ23" s="26"/>
      <c r="AER23" s="26"/>
      <c r="AES23" s="26"/>
      <c r="AET23" s="26"/>
      <c r="AEU23" s="26"/>
      <c r="AEV23" s="26"/>
      <c r="AEW23" s="26"/>
      <c r="AEX23" s="26"/>
      <c r="AEY23" s="26"/>
      <c r="AEZ23" s="26"/>
      <c r="AFA23" s="26"/>
      <c r="AFB23" s="26"/>
      <c r="AFC23" s="26"/>
      <c r="AFD23" s="26"/>
      <c r="AFE23" s="26"/>
      <c r="AFF23" s="26"/>
      <c r="AFG23" s="26"/>
      <c r="AFH23" s="26"/>
      <c r="AFI23" s="26"/>
      <c r="AFJ23" s="26"/>
      <c r="AFK23" s="26"/>
      <c r="AFL23" s="26"/>
      <c r="AFM23" s="26"/>
      <c r="AFN23" s="26"/>
      <c r="AFO23" s="26"/>
      <c r="AFP23" s="26"/>
      <c r="AFQ23" s="26"/>
      <c r="AFR23" s="26"/>
      <c r="AFS23" s="26"/>
      <c r="AFT23" s="26"/>
      <c r="AFU23" s="26"/>
      <c r="AFV23" s="26"/>
      <c r="AFW23" s="26"/>
      <c r="AFX23" s="26"/>
      <c r="AFY23" s="26"/>
      <c r="AFZ23" s="26"/>
      <c r="AGA23" s="26"/>
      <c r="AGB23" s="26"/>
      <c r="AGC23" s="26"/>
      <c r="AGD23" s="26"/>
      <c r="AGE23" s="26"/>
      <c r="AGF23" s="26"/>
      <c r="AGG23" s="26"/>
      <c r="AGH23" s="26"/>
      <c r="AGI23" s="26"/>
      <c r="AGJ23" s="26"/>
      <c r="AGK23" s="26"/>
      <c r="AGL23" s="26"/>
      <c r="AGM23" s="26"/>
      <c r="AGN23" s="26"/>
      <c r="AGO23" s="26"/>
      <c r="AGP23" s="26"/>
      <c r="AGQ23" s="26"/>
      <c r="AGR23" s="26"/>
      <c r="AGS23" s="26"/>
      <c r="AGT23" s="26"/>
      <c r="AGU23" s="26"/>
      <c r="AGV23" s="26"/>
      <c r="AGW23" s="26"/>
      <c r="AGX23" s="26"/>
      <c r="AGY23" s="26"/>
      <c r="AGZ23" s="26"/>
      <c r="AHA23" s="26"/>
      <c r="AHB23" s="26"/>
      <c r="AHC23" s="26"/>
      <c r="AHD23" s="26"/>
      <c r="AHE23" s="26"/>
      <c r="AHF23" s="26"/>
      <c r="AHG23" s="26"/>
      <c r="AHH23" s="26"/>
      <c r="AHI23" s="26"/>
      <c r="AHJ23" s="26"/>
      <c r="AHK23" s="26"/>
      <c r="AHL23" s="26"/>
      <c r="AHM23" s="26"/>
      <c r="AHN23" s="26"/>
      <c r="AHO23" s="26"/>
      <c r="AHP23" s="26"/>
      <c r="AHQ23" s="26"/>
      <c r="AHR23" s="26"/>
      <c r="AHS23" s="26"/>
      <c r="AHT23" s="26"/>
      <c r="AHU23" s="26"/>
      <c r="AHV23" s="26"/>
      <c r="AHW23" s="26"/>
      <c r="AHX23" s="26"/>
      <c r="AHY23" s="26"/>
      <c r="AHZ23" s="26"/>
      <c r="AIA23" s="26"/>
      <c r="AIB23" s="26"/>
      <c r="AIC23" s="26"/>
      <c r="AID23" s="26"/>
      <c r="AIE23" s="26"/>
      <c r="AIF23" s="26"/>
      <c r="AIG23" s="26"/>
      <c r="AIH23" s="26"/>
      <c r="AII23" s="26"/>
      <c r="AIJ23" s="26"/>
      <c r="AIK23" s="26"/>
      <c r="AIL23" s="26"/>
      <c r="AIM23" s="26"/>
      <c r="AIN23" s="26"/>
      <c r="AIO23" s="26"/>
      <c r="AIP23" s="26"/>
      <c r="AIQ23" s="26"/>
      <c r="AIR23" s="26"/>
      <c r="AIS23" s="26"/>
      <c r="AIT23" s="26"/>
      <c r="AIU23" s="26"/>
      <c r="AIV23" s="26"/>
      <c r="AIW23" s="26"/>
      <c r="AIX23" s="26"/>
      <c r="AIY23" s="26"/>
      <c r="AIZ23" s="26"/>
      <c r="AJA23" s="26"/>
      <c r="AJB23" s="26"/>
      <c r="AJC23" s="26"/>
      <c r="AJD23" s="26"/>
      <c r="AJE23" s="26"/>
      <c r="AJF23" s="26"/>
      <c r="AJG23" s="26"/>
      <c r="AJH23" s="26"/>
      <c r="AJI23" s="26"/>
      <c r="AJJ23" s="26"/>
      <c r="AJK23" s="26"/>
      <c r="AJL23" s="26"/>
      <c r="AJM23" s="26"/>
      <c r="AJN23" s="26"/>
      <c r="AJO23" s="26"/>
      <c r="AJP23" s="26"/>
      <c r="AJQ23" s="26"/>
      <c r="AJR23" s="26"/>
      <c r="AJS23" s="26"/>
      <c r="AJT23" s="26"/>
      <c r="AJU23" s="26"/>
      <c r="AJV23" s="26"/>
      <c r="AJW23" s="26"/>
      <c r="AJX23" s="26"/>
      <c r="AJY23" s="26"/>
      <c r="AJZ23" s="26"/>
      <c r="AKA23" s="26"/>
      <c r="AKB23" s="26"/>
      <c r="AKC23" s="26"/>
      <c r="AKD23" s="26"/>
      <c r="AKE23" s="26"/>
      <c r="AKF23" s="26"/>
      <c r="AKG23" s="26"/>
      <c r="AKH23" s="26"/>
      <c r="AKI23" s="26"/>
      <c r="AKJ23" s="26"/>
      <c r="AKK23" s="26"/>
      <c r="AKL23" s="26"/>
      <c r="AKM23" s="26"/>
      <c r="AKN23" s="26"/>
      <c r="AKO23" s="26"/>
      <c r="AKP23" s="26"/>
      <c r="AKQ23" s="26"/>
      <c r="AKR23" s="26"/>
      <c r="AKS23" s="26"/>
      <c r="AKT23" s="26"/>
      <c r="AKU23" s="26"/>
      <c r="AKV23" s="26"/>
      <c r="AKW23" s="26"/>
      <c r="AKX23" s="26"/>
      <c r="AKY23" s="26"/>
      <c r="AKZ23" s="26"/>
      <c r="ALA23" s="26"/>
      <c r="ALB23" s="26"/>
      <c r="ALC23" s="26"/>
      <c r="ALD23" s="26"/>
      <c r="ALE23" s="26"/>
      <c r="ALF23" s="26"/>
      <c r="ALG23" s="26"/>
      <c r="ALH23" s="26"/>
      <c r="ALI23" s="26"/>
      <c r="ALJ23" s="26"/>
      <c r="ALK23" s="26"/>
      <c r="ALL23" s="26"/>
      <c r="ALM23" s="26"/>
      <c r="ALN23" s="26"/>
      <c r="ALO23" s="26"/>
      <c r="ALP23" s="26"/>
      <c r="ALQ23" s="26"/>
      <c r="ALR23" s="26"/>
      <c r="ALS23" s="26"/>
      <c r="ALT23" s="26"/>
      <c r="ALU23" s="26"/>
      <c r="ALV23" s="26"/>
      <c r="ALW23" s="26"/>
      <c r="ALX23" s="26"/>
      <c r="ALY23" s="26"/>
      <c r="ALZ23" s="26"/>
      <c r="AMA23" s="26"/>
      <c r="AMB23" s="26"/>
      <c r="AMC23" s="26"/>
      <c r="AMD23" s="26"/>
      <c r="AME23" s="26"/>
      <c r="AMF23" s="26"/>
      <c r="AMG23" s="26"/>
      <c r="AMH23" s="26"/>
      <c r="AMI23" s="26"/>
      <c r="AMJ23" s="26"/>
    </row>
    <row r="24" spans="1:1024" s="19" customFormat="1" ht="13.5" customHeight="1" x14ac:dyDescent="0.25">
      <c r="A24" s="50" t="s">
        <v>38</v>
      </c>
      <c r="B24" s="20">
        <v>2321</v>
      </c>
      <c r="C24" s="20"/>
      <c r="D24" s="20" t="s">
        <v>133</v>
      </c>
      <c r="E24" s="22">
        <f>SUM(E23:E23)</f>
        <v>50000</v>
      </c>
    </row>
    <row r="25" spans="1:1024" ht="13.5" customHeight="1" outlineLevel="1" x14ac:dyDescent="0.25">
      <c r="A25" s="52"/>
      <c r="B25" s="21">
        <v>2341</v>
      </c>
      <c r="C25" s="21" t="s">
        <v>34</v>
      </c>
      <c r="D25" s="21" t="s">
        <v>35</v>
      </c>
      <c r="E25" s="58">
        <v>20000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6"/>
      <c r="KF25" s="26"/>
      <c r="KG25" s="26"/>
      <c r="KH25" s="26"/>
      <c r="KI25" s="26"/>
      <c r="KJ25" s="26"/>
      <c r="KK25" s="26"/>
      <c r="KL25" s="26"/>
      <c r="KM25" s="26"/>
      <c r="KN25" s="26"/>
      <c r="KO25" s="26"/>
      <c r="KP25" s="26"/>
      <c r="KQ25" s="26"/>
      <c r="KR25" s="26"/>
      <c r="KS25" s="26"/>
      <c r="KT25" s="26"/>
      <c r="KU25" s="26"/>
      <c r="KV25" s="26"/>
      <c r="KW25" s="26"/>
      <c r="KX25" s="26"/>
      <c r="KY25" s="26"/>
      <c r="KZ25" s="26"/>
      <c r="LA25" s="26"/>
      <c r="LB25" s="26"/>
      <c r="LC25" s="26"/>
      <c r="LD25" s="26"/>
      <c r="LE25" s="26"/>
      <c r="LF25" s="26"/>
      <c r="LG25" s="26"/>
      <c r="LH25" s="26"/>
      <c r="LI25" s="26"/>
      <c r="LJ25" s="26"/>
      <c r="LK25" s="26"/>
      <c r="LL25" s="26"/>
      <c r="LM25" s="26"/>
      <c r="LN25" s="26"/>
      <c r="LO25" s="26"/>
      <c r="LP25" s="26"/>
      <c r="LQ25" s="26"/>
      <c r="LR25" s="26"/>
      <c r="LS25" s="26"/>
      <c r="LT25" s="26"/>
      <c r="LU25" s="26"/>
      <c r="LV25" s="26"/>
      <c r="LW25" s="26"/>
      <c r="LX25" s="26"/>
      <c r="LY25" s="26"/>
      <c r="LZ25" s="26"/>
      <c r="MA25" s="26"/>
      <c r="MB25" s="26"/>
      <c r="MC25" s="26"/>
      <c r="MD25" s="26"/>
      <c r="ME25" s="26"/>
      <c r="MF25" s="26"/>
      <c r="MG25" s="26"/>
      <c r="MH25" s="26"/>
      <c r="MI25" s="26"/>
      <c r="MJ25" s="26"/>
      <c r="MK25" s="26"/>
      <c r="ML25" s="26"/>
      <c r="MM25" s="26"/>
      <c r="MN25" s="26"/>
      <c r="MO25" s="26"/>
      <c r="MP25" s="26"/>
      <c r="MQ25" s="26"/>
      <c r="MR25" s="26"/>
      <c r="MS25" s="26"/>
      <c r="MT25" s="26"/>
      <c r="MU25" s="26"/>
      <c r="MV25" s="26"/>
      <c r="MW25" s="26"/>
      <c r="MX25" s="26"/>
      <c r="MY25" s="26"/>
      <c r="MZ25" s="26"/>
      <c r="NA25" s="26"/>
      <c r="NB25" s="26"/>
      <c r="NC25" s="26"/>
      <c r="ND25" s="26"/>
      <c r="NE25" s="26"/>
      <c r="NF25" s="26"/>
      <c r="NG25" s="26"/>
      <c r="NH25" s="26"/>
      <c r="NI25" s="26"/>
      <c r="NJ25" s="26"/>
      <c r="NK25" s="26"/>
      <c r="NL25" s="26"/>
      <c r="NM25" s="26"/>
      <c r="NN25" s="26"/>
      <c r="NO25" s="26"/>
      <c r="NP25" s="26"/>
      <c r="NQ25" s="26"/>
      <c r="NR25" s="26"/>
      <c r="NS25" s="26"/>
      <c r="NT25" s="26"/>
      <c r="NU25" s="26"/>
      <c r="NV25" s="26"/>
      <c r="NW25" s="26"/>
      <c r="NX25" s="26"/>
      <c r="NY25" s="26"/>
      <c r="NZ25" s="26"/>
      <c r="OA25" s="26"/>
      <c r="OB25" s="26"/>
      <c r="OC25" s="26"/>
      <c r="OD25" s="26"/>
      <c r="OE25" s="26"/>
      <c r="OF25" s="26"/>
      <c r="OG25" s="26"/>
      <c r="OH25" s="26"/>
      <c r="OI25" s="26"/>
      <c r="OJ25" s="26"/>
      <c r="OK25" s="26"/>
      <c r="OL25" s="26"/>
      <c r="OM25" s="26"/>
      <c r="ON25" s="26"/>
      <c r="OO25" s="26"/>
      <c r="OP25" s="26"/>
      <c r="OQ25" s="26"/>
      <c r="OR25" s="26"/>
      <c r="OS25" s="26"/>
      <c r="OT25" s="26"/>
      <c r="OU25" s="26"/>
      <c r="OV25" s="26"/>
      <c r="OW25" s="26"/>
      <c r="OX25" s="26"/>
      <c r="OY25" s="26"/>
      <c r="OZ25" s="26"/>
      <c r="PA25" s="26"/>
      <c r="PB25" s="26"/>
      <c r="PC25" s="26"/>
      <c r="PD25" s="26"/>
      <c r="PE25" s="26"/>
      <c r="PF25" s="26"/>
      <c r="PG25" s="26"/>
      <c r="PH25" s="26"/>
      <c r="PI25" s="26"/>
      <c r="PJ25" s="26"/>
      <c r="PK25" s="26"/>
      <c r="PL25" s="26"/>
      <c r="PM25" s="26"/>
      <c r="PN25" s="26"/>
      <c r="PO25" s="26"/>
      <c r="PP25" s="26"/>
      <c r="PQ25" s="26"/>
      <c r="PR25" s="26"/>
      <c r="PS25" s="26"/>
      <c r="PT25" s="26"/>
      <c r="PU25" s="26"/>
      <c r="PV25" s="26"/>
      <c r="PW25" s="26"/>
      <c r="PX25" s="26"/>
      <c r="PY25" s="26"/>
      <c r="PZ25" s="26"/>
      <c r="QA25" s="26"/>
      <c r="QB25" s="26"/>
      <c r="QC25" s="26"/>
      <c r="QD25" s="26"/>
      <c r="QE25" s="26"/>
      <c r="QF25" s="26"/>
      <c r="QG25" s="26"/>
      <c r="QH25" s="26"/>
      <c r="QI25" s="26"/>
      <c r="QJ25" s="26"/>
      <c r="QK25" s="26"/>
      <c r="QL25" s="26"/>
      <c r="QM25" s="26"/>
      <c r="QN25" s="26"/>
      <c r="QO25" s="26"/>
      <c r="QP25" s="26"/>
      <c r="QQ25" s="26"/>
      <c r="QR25" s="26"/>
      <c r="QS25" s="26"/>
      <c r="QT25" s="26"/>
      <c r="QU25" s="26"/>
      <c r="QV25" s="26"/>
      <c r="QW25" s="26"/>
      <c r="QX25" s="26"/>
      <c r="QY25" s="26"/>
      <c r="QZ25" s="26"/>
      <c r="RA25" s="26"/>
      <c r="RB25" s="26"/>
      <c r="RC25" s="26"/>
      <c r="RD25" s="26"/>
      <c r="RE25" s="26"/>
      <c r="RF25" s="26"/>
      <c r="RG25" s="26"/>
      <c r="RH25" s="26"/>
      <c r="RI25" s="26"/>
      <c r="RJ25" s="26"/>
      <c r="RK25" s="26"/>
      <c r="RL25" s="26"/>
      <c r="RM25" s="26"/>
      <c r="RN25" s="26"/>
      <c r="RO25" s="26"/>
      <c r="RP25" s="26"/>
      <c r="RQ25" s="26"/>
      <c r="RR25" s="26"/>
      <c r="RS25" s="26"/>
      <c r="RT25" s="26"/>
      <c r="RU25" s="26"/>
      <c r="RV25" s="26"/>
      <c r="RW25" s="26"/>
      <c r="RX25" s="26"/>
      <c r="RY25" s="26"/>
      <c r="RZ25" s="26"/>
      <c r="SA25" s="26"/>
      <c r="SB25" s="26"/>
      <c r="SC25" s="26"/>
      <c r="SD25" s="26"/>
      <c r="SE25" s="26"/>
      <c r="SF25" s="26"/>
      <c r="SG25" s="26"/>
      <c r="SH25" s="26"/>
      <c r="SI25" s="26"/>
      <c r="SJ25" s="26"/>
      <c r="SK25" s="26"/>
      <c r="SL25" s="26"/>
      <c r="SM25" s="26"/>
      <c r="SN25" s="26"/>
      <c r="SO25" s="26"/>
      <c r="SP25" s="26"/>
      <c r="SQ25" s="26"/>
      <c r="SR25" s="26"/>
      <c r="SS25" s="26"/>
      <c r="ST25" s="26"/>
      <c r="SU25" s="26"/>
      <c r="SV25" s="26"/>
      <c r="SW25" s="26"/>
      <c r="SX25" s="26"/>
      <c r="SY25" s="26"/>
      <c r="SZ25" s="26"/>
      <c r="TA25" s="26"/>
      <c r="TB25" s="26"/>
      <c r="TC25" s="26"/>
      <c r="TD25" s="26"/>
      <c r="TE25" s="26"/>
      <c r="TF25" s="26"/>
      <c r="TG25" s="26"/>
      <c r="TH25" s="26"/>
      <c r="TI25" s="26"/>
      <c r="TJ25" s="26"/>
      <c r="TK25" s="26"/>
      <c r="TL25" s="26"/>
      <c r="TM25" s="26"/>
      <c r="TN25" s="26"/>
      <c r="TO25" s="26"/>
      <c r="TP25" s="26"/>
      <c r="TQ25" s="26"/>
      <c r="TR25" s="26"/>
      <c r="TS25" s="26"/>
      <c r="TT25" s="26"/>
      <c r="TU25" s="26"/>
      <c r="TV25" s="26"/>
      <c r="TW25" s="26"/>
      <c r="TX25" s="26"/>
      <c r="TY25" s="26"/>
      <c r="TZ25" s="26"/>
      <c r="UA25" s="26"/>
      <c r="UB25" s="26"/>
      <c r="UC25" s="26"/>
      <c r="UD25" s="26"/>
      <c r="UE25" s="26"/>
      <c r="UF25" s="26"/>
      <c r="UG25" s="26"/>
      <c r="UH25" s="26"/>
      <c r="UI25" s="26"/>
      <c r="UJ25" s="26"/>
      <c r="UK25" s="26"/>
      <c r="UL25" s="26"/>
      <c r="UM25" s="26"/>
      <c r="UN25" s="26"/>
      <c r="UO25" s="26"/>
      <c r="UP25" s="26"/>
      <c r="UQ25" s="26"/>
      <c r="UR25" s="26"/>
      <c r="US25" s="26"/>
      <c r="UT25" s="26"/>
      <c r="UU25" s="26"/>
      <c r="UV25" s="26"/>
      <c r="UW25" s="26"/>
      <c r="UX25" s="26"/>
      <c r="UY25" s="26"/>
      <c r="UZ25" s="26"/>
      <c r="VA25" s="26"/>
      <c r="VB25" s="26"/>
      <c r="VC25" s="26"/>
      <c r="VD25" s="26"/>
      <c r="VE25" s="26"/>
      <c r="VF25" s="26"/>
      <c r="VG25" s="26"/>
      <c r="VH25" s="26"/>
      <c r="VI25" s="26"/>
      <c r="VJ25" s="26"/>
      <c r="VK25" s="26"/>
      <c r="VL25" s="26"/>
      <c r="VM25" s="26"/>
      <c r="VN25" s="26"/>
      <c r="VO25" s="26"/>
      <c r="VP25" s="26"/>
      <c r="VQ25" s="26"/>
      <c r="VR25" s="26"/>
      <c r="VS25" s="26"/>
      <c r="VT25" s="26"/>
      <c r="VU25" s="26"/>
      <c r="VV25" s="26"/>
      <c r="VW25" s="26"/>
      <c r="VX25" s="26"/>
      <c r="VY25" s="26"/>
      <c r="VZ25" s="26"/>
      <c r="WA25" s="26"/>
      <c r="WB25" s="26"/>
      <c r="WC25" s="26"/>
      <c r="WD25" s="26"/>
      <c r="WE25" s="26"/>
      <c r="WF25" s="26"/>
      <c r="WG25" s="26"/>
      <c r="WH25" s="26"/>
      <c r="WI25" s="26"/>
      <c r="WJ25" s="26"/>
      <c r="WK25" s="26"/>
      <c r="WL25" s="26"/>
      <c r="WM25" s="26"/>
      <c r="WN25" s="26"/>
      <c r="WO25" s="26"/>
      <c r="WP25" s="26"/>
      <c r="WQ25" s="26"/>
      <c r="WR25" s="26"/>
      <c r="WS25" s="26"/>
      <c r="WT25" s="26"/>
      <c r="WU25" s="26"/>
      <c r="WV25" s="26"/>
      <c r="WW25" s="26"/>
      <c r="WX25" s="26"/>
      <c r="WY25" s="26"/>
      <c r="WZ25" s="26"/>
      <c r="XA25" s="26"/>
      <c r="XB25" s="26"/>
      <c r="XC25" s="26"/>
      <c r="XD25" s="26"/>
      <c r="XE25" s="26"/>
      <c r="XF25" s="26"/>
      <c r="XG25" s="26"/>
      <c r="XH25" s="26"/>
      <c r="XI25" s="26"/>
      <c r="XJ25" s="26"/>
      <c r="XK25" s="26"/>
      <c r="XL25" s="26"/>
      <c r="XM25" s="26"/>
      <c r="XN25" s="26"/>
      <c r="XO25" s="26"/>
      <c r="XP25" s="26"/>
      <c r="XQ25" s="26"/>
      <c r="XR25" s="26"/>
      <c r="XS25" s="26"/>
      <c r="XT25" s="26"/>
      <c r="XU25" s="26"/>
      <c r="XV25" s="26"/>
      <c r="XW25" s="26"/>
      <c r="XX25" s="26"/>
      <c r="XY25" s="26"/>
      <c r="XZ25" s="26"/>
      <c r="YA25" s="26"/>
      <c r="YB25" s="26"/>
      <c r="YC25" s="26"/>
      <c r="YD25" s="26"/>
      <c r="YE25" s="26"/>
      <c r="YF25" s="26"/>
      <c r="YG25" s="26"/>
      <c r="YH25" s="26"/>
      <c r="YI25" s="26"/>
      <c r="YJ25" s="26"/>
      <c r="YK25" s="26"/>
      <c r="YL25" s="26"/>
      <c r="YM25" s="26"/>
      <c r="YN25" s="26"/>
      <c r="YO25" s="26"/>
      <c r="YP25" s="26"/>
      <c r="YQ25" s="26"/>
      <c r="YR25" s="26"/>
      <c r="YS25" s="26"/>
      <c r="YT25" s="26"/>
      <c r="YU25" s="26"/>
      <c r="YV25" s="26"/>
      <c r="YW25" s="26"/>
      <c r="YX25" s="26"/>
      <c r="YY25" s="26"/>
      <c r="YZ25" s="26"/>
      <c r="ZA25" s="26"/>
      <c r="ZB25" s="26"/>
      <c r="ZC25" s="26"/>
      <c r="ZD25" s="26"/>
      <c r="ZE25" s="26"/>
      <c r="ZF25" s="26"/>
      <c r="ZG25" s="26"/>
      <c r="ZH25" s="26"/>
      <c r="ZI25" s="26"/>
      <c r="ZJ25" s="26"/>
      <c r="ZK25" s="26"/>
      <c r="ZL25" s="26"/>
      <c r="ZM25" s="26"/>
      <c r="ZN25" s="26"/>
      <c r="ZO25" s="26"/>
      <c r="ZP25" s="26"/>
      <c r="ZQ25" s="26"/>
      <c r="ZR25" s="26"/>
      <c r="ZS25" s="26"/>
      <c r="ZT25" s="26"/>
      <c r="ZU25" s="26"/>
      <c r="ZV25" s="26"/>
      <c r="ZW25" s="26"/>
      <c r="ZX25" s="26"/>
      <c r="ZY25" s="26"/>
      <c r="ZZ25" s="26"/>
      <c r="AAA25" s="26"/>
      <c r="AAB25" s="26"/>
      <c r="AAC25" s="26"/>
      <c r="AAD25" s="26"/>
      <c r="AAE25" s="26"/>
      <c r="AAF25" s="26"/>
      <c r="AAG25" s="26"/>
      <c r="AAH25" s="26"/>
      <c r="AAI25" s="26"/>
      <c r="AAJ25" s="26"/>
      <c r="AAK25" s="26"/>
      <c r="AAL25" s="26"/>
      <c r="AAM25" s="26"/>
      <c r="AAN25" s="26"/>
      <c r="AAO25" s="26"/>
      <c r="AAP25" s="26"/>
      <c r="AAQ25" s="26"/>
      <c r="AAR25" s="26"/>
      <c r="AAS25" s="26"/>
      <c r="AAT25" s="26"/>
      <c r="AAU25" s="26"/>
      <c r="AAV25" s="26"/>
      <c r="AAW25" s="26"/>
      <c r="AAX25" s="26"/>
      <c r="AAY25" s="26"/>
      <c r="AAZ25" s="26"/>
      <c r="ABA25" s="26"/>
      <c r="ABB25" s="26"/>
      <c r="ABC25" s="26"/>
      <c r="ABD25" s="26"/>
      <c r="ABE25" s="26"/>
      <c r="ABF25" s="26"/>
      <c r="ABG25" s="26"/>
      <c r="ABH25" s="26"/>
      <c r="ABI25" s="26"/>
      <c r="ABJ25" s="26"/>
      <c r="ABK25" s="26"/>
      <c r="ABL25" s="26"/>
      <c r="ABM25" s="26"/>
      <c r="ABN25" s="26"/>
      <c r="ABO25" s="26"/>
      <c r="ABP25" s="26"/>
      <c r="ABQ25" s="26"/>
      <c r="ABR25" s="26"/>
      <c r="ABS25" s="26"/>
      <c r="ABT25" s="26"/>
      <c r="ABU25" s="26"/>
      <c r="ABV25" s="26"/>
      <c r="ABW25" s="26"/>
      <c r="ABX25" s="26"/>
      <c r="ABY25" s="26"/>
      <c r="ABZ25" s="26"/>
      <c r="ACA25" s="26"/>
      <c r="ACB25" s="26"/>
      <c r="ACC25" s="26"/>
      <c r="ACD25" s="26"/>
      <c r="ACE25" s="26"/>
      <c r="ACF25" s="26"/>
      <c r="ACG25" s="26"/>
      <c r="ACH25" s="26"/>
      <c r="ACI25" s="26"/>
      <c r="ACJ25" s="26"/>
      <c r="ACK25" s="26"/>
      <c r="ACL25" s="26"/>
      <c r="ACM25" s="26"/>
      <c r="ACN25" s="26"/>
      <c r="ACO25" s="26"/>
      <c r="ACP25" s="26"/>
      <c r="ACQ25" s="26"/>
      <c r="ACR25" s="26"/>
      <c r="ACS25" s="26"/>
      <c r="ACT25" s="26"/>
      <c r="ACU25" s="26"/>
      <c r="ACV25" s="26"/>
      <c r="ACW25" s="26"/>
      <c r="ACX25" s="26"/>
      <c r="ACY25" s="26"/>
      <c r="ACZ25" s="26"/>
      <c r="ADA25" s="26"/>
      <c r="ADB25" s="26"/>
      <c r="ADC25" s="26"/>
      <c r="ADD25" s="26"/>
      <c r="ADE25" s="26"/>
      <c r="ADF25" s="26"/>
      <c r="ADG25" s="26"/>
      <c r="ADH25" s="26"/>
      <c r="ADI25" s="26"/>
      <c r="ADJ25" s="26"/>
      <c r="ADK25" s="26"/>
      <c r="ADL25" s="26"/>
      <c r="ADM25" s="26"/>
      <c r="ADN25" s="26"/>
      <c r="ADO25" s="26"/>
      <c r="ADP25" s="26"/>
      <c r="ADQ25" s="26"/>
      <c r="ADR25" s="26"/>
      <c r="ADS25" s="26"/>
      <c r="ADT25" s="26"/>
      <c r="ADU25" s="26"/>
      <c r="ADV25" s="26"/>
      <c r="ADW25" s="26"/>
      <c r="ADX25" s="26"/>
      <c r="ADY25" s="26"/>
      <c r="ADZ25" s="26"/>
      <c r="AEA25" s="26"/>
      <c r="AEB25" s="26"/>
      <c r="AEC25" s="26"/>
      <c r="AED25" s="26"/>
      <c r="AEE25" s="26"/>
      <c r="AEF25" s="26"/>
      <c r="AEG25" s="26"/>
      <c r="AEH25" s="26"/>
      <c r="AEI25" s="26"/>
      <c r="AEJ25" s="26"/>
      <c r="AEK25" s="26"/>
      <c r="AEL25" s="26"/>
      <c r="AEM25" s="26"/>
      <c r="AEN25" s="26"/>
      <c r="AEO25" s="26"/>
      <c r="AEP25" s="26"/>
      <c r="AEQ25" s="26"/>
      <c r="AER25" s="26"/>
      <c r="AES25" s="26"/>
      <c r="AET25" s="26"/>
      <c r="AEU25" s="26"/>
      <c r="AEV25" s="26"/>
      <c r="AEW25" s="26"/>
      <c r="AEX25" s="26"/>
      <c r="AEY25" s="26"/>
      <c r="AEZ25" s="26"/>
      <c r="AFA25" s="26"/>
      <c r="AFB25" s="26"/>
      <c r="AFC25" s="26"/>
      <c r="AFD25" s="26"/>
      <c r="AFE25" s="26"/>
      <c r="AFF25" s="26"/>
      <c r="AFG25" s="26"/>
      <c r="AFH25" s="26"/>
      <c r="AFI25" s="26"/>
      <c r="AFJ25" s="26"/>
      <c r="AFK25" s="26"/>
      <c r="AFL25" s="26"/>
      <c r="AFM25" s="26"/>
      <c r="AFN25" s="26"/>
      <c r="AFO25" s="26"/>
      <c r="AFP25" s="26"/>
      <c r="AFQ25" s="26"/>
      <c r="AFR25" s="26"/>
      <c r="AFS25" s="26"/>
      <c r="AFT25" s="26"/>
      <c r="AFU25" s="26"/>
      <c r="AFV25" s="26"/>
      <c r="AFW25" s="26"/>
      <c r="AFX25" s="26"/>
      <c r="AFY25" s="26"/>
      <c r="AFZ25" s="26"/>
      <c r="AGA25" s="26"/>
      <c r="AGB25" s="26"/>
      <c r="AGC25" s="26"/>
      <c r="AGD25" s="26"/>
      <c r="AGE25" s="26"/>
      <c r="AGF25" s="26"/>
      <c r="AGG25" s="26"/>
      <c r="AGH25" s="26"/>
      <c r="AGI25" s="26"/>
      <c r="AGJ25" s="26"/>
      <c r="AGK25" s="26"/>
      <c r="AGL25" s="26"/>
      <c r="AGM25" s="26"/>
      <c r="AGN25" s="26"/>
      <c r="AGO25" s="26"/>
      <c r="AGP25" s="26"/>
      <c r="AGQ25" s="26"/>
      <c r="AGR25" s="26"/>
      <c r="AGS25" s="26"/>
      <c r="AGT25" s="26"/>
      <c r="AGU25" s="26"/>
      <c r="AGV25" s="26"/>
      <c r="AGW25" s="26"/>
      <c r="AGX25" s="26"/>
      <c r="AGY25" s="26"/>
      <c r="AGZ25" s="26"/>
      <c r="AHA25" s="26"/>
      <c r="AHB25" s="26"/>
      <c r="AHC25" s="26"/>
      <c r="AHD25" s="26"/>
      <c r="AHE25" s="26"/>
      <c r="AHF25" s="26"/>
      <c r="AHG25" s="26"/>
      <c r="AHH25" s="26"/>
      <c r="AHI25" s="26"/>
      <c r="AHJ25" s="26"/>
      <c r="AHK25" s="26"/>
      <c r="AHL25" s="26"/>
      <c r="AHM25" s="26"/>
      <c r="AHN25" s="26"/>
      <c r="AHO25" s="26"/>
      <c r="AHP25" s="26"/>
      <c r="AHQ25" s="26"/>
      <c r="AHR25" s="26"/>
      <c r="AHS25" s="26"/>
      <c r="AHT25" s="26"/>
      <c r="AHU25" s="26"/>
      <c r="AHV25" s="26"/>
      <c r="AHW25" s="26"/>
      <c r="AHX25" s="26"/>
      <c r="AHY25" s="26"/>
      <c r="AHZ25" s="26"/>
      <c r="AIA25" s="26"/>
      <c r="AIB25" s="26"/>
      <c r="AIC25" s="26"/>
      <c r="AID25" s="26"/>
      <c r="AIE25" s="26"/>
      <c r="AIF25" s="26"/>
      <c r="AIG25" s="26"/>
      <c r="AIH25" s="26"/>
      <c r="AII25" s="26"/>
      <c r="AIJ25" s="26"/>
      <c r="AIK25" s="26"/>
      <c r="AIL25" s="26"/>
      <c r="AIM25" s="26"/>
      <c r="AIN25" s="26"/>
      <c r="AIO25" s="26"/>
      <c r="AIP25" s="26"/>
      <c r="AIQ25" s="26"/>
      <c r="AIR25" s="26"/>
      <c r="AIS25" s="26"/>
      <c r="AIT25" s="26"/>
      <c r="AIU25" s="26"/>
      <c r="AIV25" s="26"/>
      <c r="AIW25" s="26"/>
      <c r="AIX25" s="26"/>
      <c r="AIY25" s="26"/>
      <c r="AIZ25" s="26"/>
      <c r="AJA25" s="26"/>
      <c r="AJB25" s="26"/>
      <c r="AJC25" s="26"/>
      <c r="AJD25" s="26"/>
      <c r="AJE25" s="26"/>
      <c r="AJF25" s="26"/>
      <c r="AJG25" s="26"/>
      <c r="AJH25" s="26"/>
      <c r="AJI25" s="26"/>
      <c r="AJJ25" s="26"/>
      <c r="AJK25" s="26"/>
      <c r="AJL25" s="26"/>
      <c r="AJM25" s="26"/>
      <c r="AJN25" s="26"/>
      <c r="AJO25" s="26"/>
      <c r="AJP25" s="26"/>
      <c r="AJQ25" s="26"/>
      <c r="AJR25" s="26"/>
      <c r="AJS25" s="26"/>
      <c r="AJT25" s="26"/>
      <c r="AJU25" s="26"/>
      <c r="AJV25" s="26"/>
      <c r="AJW25" s="26"/>
      <c r="AJX25" s="26"/>
      <c r="AJY25" s="26"/>
      <c r="AJZ25" s="26"/>
      <c r="AKA25" s="26"/>
      <c r="AKB25" s="26"/>
      <c r="AKC25" s="26"/>
      <c r="AKD25" s="26"/>
      <c r="AKE25" s="26"/>
      <c r="AKF25" s="26"/>
      <c r="AKG25" s="26"/>
      <c r="AKH25" s="26"/>
      <c r="AKI25" s="26"/>
      <c r="AKJ25" s="26"/>
      <c r="AKK25" s="26"/>
      <c r="AKL25" s="26"/>
      <c r="AKM25" s="26"/>
      <c r="AKN25" s="26"/>
      <c r="AKO25" s="26"/>
      <c r="AKP25" s="26"/>
      <c r="AKQ25" s="26"/>
      <c r="AKR25" s="26"/>
      <c r="AKS25" s="26"/>
      <c r="AKT25" s="26"/>
      <c r="AKU25" s="26"/>
      <c r="AKV25" s="26"/>
      <c r="AKW25" s="26"/>
      <c r="AKX25" s="26"/>
      <c r="AKY25" s="26"/>
      <c r="AKZ25" s="26"/>
      <c r="ALA25" s="26"/>
      <c r="ALB25" s="26"/>
      <c r="ALC25" s="26"/>
      <c r="ALD25" s="26"/>
      <c r="ALE25" s="26"/>
      <c r="ALF25" s="26"/>
      <c r="ALG25" s="26"/>
      <c r="ALH25" s="26"/>
      <c r="ALI25" s="26"/>
      <c r="ALJ25" s="26"/>
      <c r="ALK25" s="26"/>
      <c r="ALL25" s="26"/>
      <c r="ALM25" s="26"/>
      <c r="ALN25" s="26"/>
      <c r="ALO25" s="26"/>
      <c r="ALP25" s="26"/>
      <c r="ALQ25" s="26"/>
      <c r="ALR25" s="26"/>
      <c r="ALS25" s="26"/>
      <c r="ALT25" s="26"/>
      <c r="ALU25" s="26"/>
      <c r="ALV25" s="26"/>
      <c r="ALW25" s="26"/>
      <c r="ALX25" s="26"/>
      <c r="ALY25" s="26"/>
      <c r="ALZ25" s="26"/>
      <c r="AMA25" s="26"/>
      <c r="AMB25" s="26"/>
      <c r="AMC25" s="26"/>
      <c r="AMD25" s="26"/>
      <c r="AME25" s="26"/>
      <c r="AMF25" s="26"/>
      <c r="AMG25" s="26"/>
      <c r="AMH25" s="26"/>
      <c r="AMI25" s="26"/>
      <c r="AMJ25" s="26"/>
    </row>
    <row r="26" spans="1:1024" s="19" customFormat="1" ht="13.5" customHeight="1" x14ac:dyDescent="0.25">
      <c r="A26" s="50" t="s">
        <v>150</v>
      </c>
      <c r="B26" s="20">
        <v>2341</v>
      </c>
      <c r="C26" s="20"/>
      <c r="D26" s="20" t="s">
        <v>149</v>
      </c>
      <c r="E26" s="22">
        <f>SUM(E25:E25)</f>
        <v>20000</v>
      </c>
    </row>
    <row r="27" spans="1:1024" ht="13.5" customHeight="1" outlineLevel="1" x14ac:dyDescent="0.25">
      <c r="A27" s="52"/>
      <c r="B27" s="21">
        <v>3412</v>
      </c>
      <c r="C27" s="21">
        <v>2132</v>
      </c>
      <c r="D27" s="21" t="s">
        <v>156</v>
      </c>
      <c r="E27" s="58">
        <v>5000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  <c r="QE27" s="26"/>
      <c r="QF27" s="26"/>
      <c r="QG27" s="26"/>
      <c r="QH27" s="26"/>
      <c r="QI27" s="26"/>
      <c r="QJ27" s="26"/>
      <c r="QK27" s="26"/>
      <c r="QL27" s="26"/>
      <c r="QM27" s="26"/>
      <c r="QN27" s="26"/>
      <c r="QO27" s="26"/>
      <c r="QP27" s="26"/>
      <c r="QQ27" s="26"/>
      <c r="QR27" s="26"/>
      <c r="QS27" s="26"/>
      <c r="QT27" s="26"/>
      <c r="QU27" s="26"/>
      <c r="QV27" s="26"/>
      <c r="QW27" s="26"/>
      <c r="QX27" s="26"/>
      <c r="QY27" s="26"/>
      <c r="QZ27" s="26"/>
      <c r="RA27" s="26"/>
      <c r="RB27" s="26"/>
      <c r="RC27" s="26"/>
      <c r="RD27" s="26"/>
      <c r="RE27" s="26"/>
      <c r="RF27" s="26"/>
      <c r="RG27" s="26"/>
      <c r="RH27" s="26"/>
      <c r="RI27" s="26"/>
      <c r="RJ27" s="26"/>
      <c r="RK27" s="26"/>
      <c r="RL27" s="26"/>
      <c r="RM27" s="26"/>
      <c r="RN27" s="26"/>
      <c r="RO27" s="26"/>
      <c r="RP27" s="26"/>
      <c r="RQ27" s="26"/>
      <c r="RR27" s="26"/>
      <c r="RS27" s="26"/>
      <c r="RT27" s="26"/>
      <c r="RU27" s="26"/>
      <c r="RV27" s="26"/>
      <c r="RW27" s="26"/>
      <c r="RX27" s="26"/>
      <c r="RY27" s="26"/>
      <c r="RZ27" s="26"/>
      <c r="SA27" s="26"/>
      <c r="SB27" s="26"/>
      <c r="SC27" s="26"/>
      <c r="SD27" s="26"/>
      <c r="SE27" s="26"/>
      <c r="SF27" s="26"/>
      <c r="SG27" s="26"/>
      <c r="SH27" s="26"/>
      <c r="SI27" s="26"/>
      <c r="SJ27" s="26"/>
      <c r="SK27" s="26"/>
      <c r="SL27" s="26"/>
      <c r="SM27" s="26"/>
      <c r="SN27" s="26"/>
      <c r="SO27" s="26"/>
      <c r="SP27" s="26"/>
      <c r="SQ27" s="26"/>
      <c r="SR27" s="26"/>
      <c r="SS27" s="26"/>
      <c r="ST27" s="26"/>
      <c r="SU27" s="26"/>
      <c r="SV27" s="26"/>
      <c r="SW27" s="26"/>
      <c r="SX27" s="26"/>
      <c r="SY27" s="26"/>
      <c r="SZ27" s="26"/>
      <c r="TA27" s="26"/>
      <c r="TB27" s="26"/>
      <c r="TC27" s="26"/>
      <c r="TD27" s="26"/>
      <c r="TE27" s="26"/>
      <c r="TF27" s="26"/>
      <c r="TG27" s="26"/>
      <c r="TH27" s="26"/>
      <c r="TI27" s="26"/>
      <c r="TJ27" s="26"/>
      <c r="TK27" s="26"/>
      <c r="TL27" s="26"/>
      <c r="TM27" s="26"/>
      <c r="TN27" s="26"/>
      <c r="TO27" s="26"/>
      <c r="TP27" s="26"/>
      <c r="TQ27" s="26"/>
      <c r="TR27" s="26"/>
      <c r="TS27" s="26"/>
      <c r="TT27" s="26"/>
      <c r="TU27" s="26"/>
      <c r="TV27" s="26"/>
      <c r="TW27" s="26"/>
      <c r="TX27" s="26"/>
      <c r="TY27" s="26"/>
      <c r="TZ27" s="26"/>
      <c r="UA27" s="26"/>
      <c r="UB27" s="26"/>
      <c r="UC27" s="26"/>
      <c r="UD27" s="26"/>
      <c r="UE27" s="26"/>
      <c r="UF27" s="26"/>
      <c r="UG27" s="26"/>
      <c r="UH27" s="26"/>
      <c r="UI27" s="26"/>
      <c r="UJ27" s="26"/>
      <c r="UK27" s="26"/>
      <c r="UL27" s="26"/>
      <c r="UM27" s="26"/>
      <c r="UN27" s="26"/>
      <c r="UO27" s="26"/>
      <c r="UP27" s="26"/>
      <c r="UQ27" s="26"/>
      <c r="UR27" s="26"/>
      <c r="US27" s="26"/>
      <c r="UT27" s="26"/>
      <c r="UU27" s="26"/>
      <c r="UV27" s="26"/>
      <c r="UW27" s="26"/>
      <c r="UX27" s="26"/>
      <c r="UY27" s="26"/>
      <c r="UZ27" s="26"/>
      <c r="VA27" s="26"/>
      <c r="VB27" s="26"/>
      <c r="VC27" s="26"/>
      <c r="VD27" s="26"/>
      <c r="VE27" s="26"/>
      <c r="VF27" s="26"/>
      <c r="VG27" s="26"/>
      <c r="VH27" s="26"/>
      <c r="VI27" s="26"/>
      <c r="VJ27" s="26"/>
      <c r="VK27" s="26"/>
      <c r="VL27" s="26"/>
      <c r="VM27" s="26"/>
      <c r="VN27" s="26"/>
      <c r="VO27" s="26"/>
      <c r="VP27" s="26"/>
      <c r="VQ27" s="26"/>
      <c r="VR27" s="26"/>
      <c r="VS27" s="26"/>
      <c r="VT27" s="26"/>
      <c r="VU27" s="26"/>
      <c r="VV27" s="26"/>
      <c r="VW27" s="26"/>
      <c r="VX27" s="26"/>
      <c r="VY27" s="26"/>
      <c r="VZ27" s="26"/>
      <c r="WA27" s="26"/>
      <c r="WB27" s="26"/>
      <c r="WC27" s="26"/>
      <c r="WD27" s="26"/>
      <c r="WE27" s="26"/>
      <c r="WF27" s="26"/>
      <c r="WG27" s="26"/>
      <c r="WH27" s="26"/>
      <c r="WI27" s="26"/>
      <c r="WJ27" s="26"/>
      <c r="WK27" s="26"/>
      <c r="WL27" s="26"/>
      <c r="WM27" s="26"/>
      <c r="WN27" s="26"/>
      <c r="WO27" s="26"/>
      <c r="WP27" s="26"/>
      <c r="WQ27" s="26"/>
      <c r="WR27" s="26"/>
      <c r="WS27" s="26"/>
      <c r="WT27" s="26"/>
      <c r="WU27" s="26"/>
      <c r="WV27" s="26"/>
      <c r="WW27" s="26"/>
      <c r="WX27" s="26"/>
      <c r="WY27" s="26"/>
      <c r="WZ27" s="26"/>
      <c r="XA27" s="26"/>
      <c r="XB27" s="26"/>
      <c r="XC27" s="26"/>
      <c r="XD27" s="26"/>
      <c r="XE27" s="26"/>
      <c r="XF27" s="26"/>
      <c r="XG27" s="26"/>
      <c r="XH27" s="26"/>
      <c r="XI27" s="26"/>
      <c r="XJ27" s="26"/>
      <c r="XK27" s="26"/>
      <c r="XL27" s="26"/>
      <c r="XM27" s="26"/>
      <c r="XN27" s="26"/>
      <c r="XO27" s="26"/>
      <c r="XP27" s="26"/>
      <c r="XQ27" s="26"/>
      <c r="XR27" s="26"/>
      <c r="XS27" s="26"/>
      <c r="XT27" s="26"/>
      <c r="XU27" s="26"/>
      <c r="XV27" s="26"/>
      <c r="XW27" s="26"/>
      <c r="XX27" s="26"/>
      <c r="XY27" s="26"/>
      <c r="XZ27" s="26"/>
      <c r="YA27" s="26"/>
      <c r="YB27" s="26"/>
      <c r="YC27" s="26"/>
      <c r="YD27" s="26"/>
      <c r="YE27" s="26"/>
      <c r="YF27" s="26"/>
      <c r="YG27" s="26"/>
      <c r="YH27" s="26"/>
      <c r="YI27" s="26"/>
      <c r="YJ27" s="26"/>
      <c r="YK27" s="26"/>
      <c r="YL27" s="26"/>
      <c r="YM27" s="26"/>
      <c r="YN27" s="26"/>
      <c r="YO27" s="26"/>
      <c r="YP27" s="26"/>
      <c r="YQ27" s="26"/>
      <c r="YR27" s="26"/>
      <c r="YS27" s="26"/>
      <c r="YT27" s="26"/>
      <c r="YU27" s="26"/>
      <c r="YV27" s="26"/>
      <c r="YW27" s="26"/>
      <c r="YX27" s="26"/>
      <c r="YY27" s="26"/>
      <c r="YZ27" s="26"/>
      <c r="ZA27" s="26"/>
      <c r="ZB27" s="26"/>
      <c r="ZC27" s="26"/>
      <c r="ZD27" s="26"/>
      <c r="ZE27" s="26"/>
      <c r="ZF27" s="26"/>
      <c r="ZG27" s="26"/>
      <c r="ZH27" s="26"/>
      <c r="ZI27" s="26"/>
      <c r="ZJ27" s="26"/>
      <c r="ZK27" s="26"/>
      <c r="ZL27" s="26"/>
      <c r="ZM27" s="26"/>
      <c r="ZN27" s="26"/>
      <c r="ZO27" s="26"/>
      <c r="ZP27" s="26"/>
      <c r="ZQ27" s="26"/>
      <c r="ZR27" s="26"/>
      <c r="ZS27" s="26"/>
      <c r="ZT27" s="26"/>
      <c r="ZU27" s="26"/>
      <c r="ZV27" s="26"/>
      <c r="ZW27" s="26"/>
      <c r="ZX27" s="26"/>
      <c r="ZY27" s="26"/>
      <c r="ZZ27" s="26"/>
      <c r="AAA27" s="26"/>
      <c r="AAB27" s="26"/>
      <c r="AAC27" s="26"/>
      <c r="AAD27" s="26"/>
      <c r="AAE27" s="26"/>
      <c r="AAF27" s="26"/>
      <c r="AAG27" s="26"/>
      <c r="AAH27" s="26"/>
      <c r="AAI27" s="26"/>
      <c r="AAJ27" s="26"/>
      <c r="AAK27" s="26"/>
      <c r="AAL27" s="26"/>
      <c r="AAM27" s="26"/>
      <c r="AAN27" s="26"/>
      <c r="AAO27" s="26"/>
      <c r="AAP27" s="26"/>
      <c r="AAQ27" s="26"/>
      <c r="AAR27" s="26"/>
      <c r="AAS27" s="26"/>
      <c r="AAT27" s="26"/>
      <c r="AAU27" s="26"/>
      <c r="AAV27" s="26"/>
      <c r="AAW27" s="26"/>
      <c r="AAX27" s="26"/>
      <c r="AAY27" s="26"/>
      <c r="AAZ27" s="26"/>
      <c r="ABA27" s="26"/>
      <c r="ABB27" s="26"/>
      <c r="ABC27" s="26"/>
      <c r="ABD27" s="26"/>
      <c r="ABE27" s="26"/>
      <c r="ABF27" s="26"/>
      <c r="ABG27" s="26"/>
      <c r="ABH27" s="26"/>
      <c r="ABI27" s="26"/>
      <c r="ABJ27" s="26"/>
      <c r="ABK27" s="26"/>
      <c r="ABL27" s="26"/>
      <c r="ABM27" s="26"/>
      <c r="ABN27" s="26"/>
      <c r="ABO27" s="26"/>
      <c r="ABP27" s="26"/>
      <c r="ABQ27" s="26"/>
      <c r="ABR27" s="26"/>
      <c r="ABS27" s="26"/>
      <c r="ABT27" s="26"/>
      <c r="ABU27" s="26"/>
      <c r="ABV27" s="26"/>
      <c r="ABW27" s="26"/>
      <c r="ABX27" s="26"/>
      <c r="ABY27" s="26"/>
      <c r="ABZ27" s="26"/>
      <c r="ACA27" s="26"/>
      <c r="ACB27" s="26"/>
      <c r="ACC27" s="26"/>
      <c r="ACD27" s="26"/>
      <c r="ACE27" s="26"/>
      <c r="ACF27" s="26"/>
      <c r="ACG27" s="26"/>
      <c r="ACH27" s="26"/>
      <c r="ACI27" s="26"/>
      <c r="ACJ27" s="26"/>
      <c r="ACK27" s="26"/>
      <c r="ACL27" s="26"/>
      <c r="ACM27" s="26"/>
      <c r="ACN27" s="26"/>
      <c r="ACO27" s="26"/>
      <c r="ACP27" s="26"/>
      <c r="ACQ27" s="26"/>
      <c r="ACR27" s="26"/>
      <c r="ACS27" s="26"/>
      <c r="ACT27" s="26"/>
      <c r="ACU27" s="26"/>
      <c r="ACV27" s="26"/>
      <c r="ACW27" s="26"/>
      <c r="ACX27" s="26"/>
      <c r="ACY27" s="26"/>
      <c r="ACZ27" s="26"/>
      <c r="ADA27" s="26"/>
      <c r="ADB27" s="26"/>
      <c r="ADC27" s="26"/>
      <c r="ADD27" s="26"/>
      <c r="ADE27" s="26"/>
      <c r="ADF27" s="26"/>
      <c r="ADG27" s="26"/>
      <c r="ADH27" s="26"/>
      <c r="ADI27" s="26"/>
      <c r="ADJ27" s="26"/>
      <c r="ADK27" s="26"/>
      <c r="ADL27" s="26"/>
      <c r="ADM27" s="26"/>
      <c r="ADN27" s="26"/>
      <c r="ADO27" s="26"/>
      <c r="ADP27" s="26"/>
      <c r="ADQ27" s="26"/>
      <c r="ADR27" s="26"/>
      <c r="ADS27" s="26"/>
      <c r="ADT27" s="26"/>
      <c r="ADU27" s="26"/>
      <c r="ADV27" s="26"/>
      <c r="ADW27" s="26"/>
      <c r="ADX27" s="26"/>
      <c r="ADY27" s="26"/>
      <c r="ADZ27" s="26"/>
      <c r="AEA27" s="26"/>
      <c r="AEB27" s="26"/>
      <c r="AEC27" s="26"/>
      <c r="AED27" s="26"/>
      <c r="AEE27" s="26"/>
      <c r="AEF27" s="26"/>
      <c r="AEG27" s="26"/>
      <c r="AEH27" s="26"/>
      <c r="AEI27" s="26"/>
      <c r="AEJ27" s="26"/>
      <c r="AEK27" s="26"/>
      <c r="AEL27" s="26"/>
      <c r="AEM27" s="26"/>
      <c r="AEN27" s="26"/>
      <c r="AEO27" s="26"/>
      <c r="AEP27" s="26"/>
      <c r="AEQ27" s="26"/>
      <c r="AER27" s="26"/>
      <c r="AES27" s="26"/>
      <c r="AET27" s="26"/>
      <c r="AEU27" s="26"/>
      <c r="AEV27" s="26"/>
      <c r="AEW27" s="26"/>
      <c r="AEX27" s="26"/>
      <c r="AEY27" s="26"/>
      <c r="AEZ27" s="26"/>
      <c r="AFA27" s="26"/>
      <c r="AFB27" s="26"/>
      <c r="AFC27" s="26"/>
      <c r="AFD27" s="26"/>
      <c r="AFE27" s="26"/>
      <c r="AFF27" s="26"/>
      <c r="AFG27" s="26"/>
      <c r="AFH27" s="26"/>
      <c r="AFI27" s="26"/>
      <c r="AFJ27" s="26"/>
      <c r="AFK27" s="26"/>
      <c r="AFL27" s="26"/>
      <c r="AFM27" s="26"/>
      <c r="AFN27" s="26"/>
      <c r="AFO27" s="26"/>
      <c r="AFP27" s="26"/>
      <c r="AFQ27" s="26"/>
      <c r="AFR27" s="26"/>
      <c r="AFS27" s="26"/>
      <c r="AFT27" s="26"/>
      <c r="AFU27" s="26"/>
      <c r="AFV27" s="26"/>
      <c r="AFW27" s="26"/>
      <c r="AFX27" s="26"/>
      <c r="AFY27" s="26"/>
      <c r="AFZ27" s="26"/>
      <c r="AGA27" s="26"/>
      <c r="AGB27" s="26"/>
      <c r="AGC27" s="26"/>
      <c r="AGD27" s="26"/>
      <c r="AGE27" s="26"/>
      <c r="AGF27" s="26"/>
      <c r="AGG27" s="26"/>
      <c r="AGH27" s="26"/>
      <c r="AGI27" s="26"/>
      <c r="AGJ27" s="26"/>
      <c r="AGK27" s="26"/>
      <c r="AGL27" s="26"/>
      <c r="AGM27" s="26"/>
      <c r="AGN27" s="26"/>
      <c r="AGO27" s="26"/>
      <c r="AGP27" s="26"/>
      <c r="AGQ27" s="26"/>
      <c r="AGR27" s="26"/>
      <c r="AGS27" s="26"/>
      <c r="AGT27" s="26"/>
      <c r="AGU27" s="26"/>
      <c r="AGV27" s="26"/>
      <c r="AGW27" s="26"/>
      <c r="AGX27" s="26"/>
      <c r="AGY27" s="26"/>
      <c r="AGZ27" s="26"/>
      <c r="AHA27" s="26"/>
      <c r="AHB27" s="26"/>
      <c r="AHC27" s="26"/>
      <c r="AHD27" s="26"/>
      <c r="AHE27" s="26"/>
      <c r="AHF27" s="26"/>
      <c r="AHG27" s="26"/>
      <c r="AHH27" s="26"/>
      <c r="AHI27" s="26"/>
      <c r="AHJ27" s="26"/>
      <c r="AHK27" s="26"/>
      <c r="AHL27" s="26"/>
      <c r="AHM27" s="26"/>
      <c r="AHN27" s="26"/>
      <c r="AHO27" s="26"/>
      <c r="AHP27" s="26"/>
      <c r="AHQ27" s="26"/>
      <c r="AHR27" s="26"/>
      <c r="AHS27" s="26"/>
      <c r="AHT27" s="26"/>
      <c r="AHU27" s="26"/>
      <c r="AHV27" s="26"/>
      <c r="AHW27" s="26"/>
      <c r="AHX27" s="26"/>
      <c r="AHY27" s="26"/>
      <c r="AHZ27" s="26"/>
      <c r="AIA27" s="26"/>
      <c r="AIB27" s="26"/>
      <c r="AIC27" s="26"/>
      <c r="AID27" s="26"/>
      <c r="AIE27" s="26"/>
      <c r="AIF27" s="26"/>
      <c r="AIG27" s="26"/>
      <c r="AIH27" s="26"/>
      <c r="AII27" s="26"/>
      <c r="AIJ27" s="26"/>
      <c r="AIK27" s="26"/>
      <c r="AIL27" s="26"/>
      <c r="AIM27" s="26"/>
      <c r="AIN27" s="26"/>
      <c r="AIO27" s="26"/>
      <c r="AIP27" s="26"/>
      <c r="AIQ27" s="26"/>
      <c r="AIR27" s="26"/>
      <c r="AIS27" s="26"/>
      <c r="AIT27" s="26"/>
      <c r="AIU27" s="26"/>
      <c r="AIV27" s="26"/>
      <c r="AIW27" s="26"/>
      <c r="AIX27" s="26"/>
      <c r="AIY27" s="26"/>
      <c r="AIZ27" s="26"/>
      <c r="AJA27" s="26"/>
      <c r="AJB27" s="26"/>
      <c r="AJC27" s="26"/>
      <c r="AJD27" s="26"/>
      <c r="AJE27" s="26"/>
      <c r="AJF27" s="26"/>
      <c r="AJG27" s="26"/>
      <c r="AJH27" s="26"/>
      <c r="AJI27" s="26"/>
      <c r="AJJ27" s="26"/>
      <c r="AJK27" s="26"/>
      <c r="AJL27" s="26"/>
      <c r="AJM27" s="26"/>
      <c r="AJN27" s="26"/>
      <c r="AJO27" s="26"/>
      <c r="AJP27" s="26"/>
      <c r="AJQ27" s="26"/>
      <c r="AJR27" s="26"/>
      <c r="AJS27" s="26"/>
      <c r="AJT27" s="26"/>
      <c r="AJU27" s="26"/>
      <c r="AJV27" s="26"/>
      <c r="AJW27" s="26"/>
      <c r="AJX27" s="26"/>
      <c r="AJY27" s="26"/>
      <c r="AJZ27" s="26"/>
      <c r="AKA27" s="26"/>
      <c r="AKB27" s="26"/>
      <c r="AKC27" s="26"/>
      <c r="AKD27" s="26"/>
      <c r="AKE27" s="26"/>
      <c r="AKF27" s="26"/>
      <c r="AKG27" s="26"/>
      <c r="AKH27" s="26"/>
      <c r="AKI27" s="26"/>
      <c r="AKJ27" s="26"/>
      <c r="AKK27" s="26"/>
      <c r="AKL27" s="26"/>
      <c r="AKM27" s="26"/>
      <c r="AKN27" s="26"/>
      <c r="AKO27" s="26"/>
      <c r="AKP27" s="26"/>
      <c r="AKQ27" s="26"/>
      <c r="AKR27" s="26"/>
      <c r="AKS27" s="26"/>
      <c r="AKT27" s="26"/>
      <c r="AKU27" s="26"/>
      <c r="AKV27" s="26"/>
      <c r="AKW27" s="26"/>
      <c r="AKX27" s="26"/>
      <c r="AKY27" s="26"/>
      <c r="AKZ27" s="26"/>
      <c r="ALA27" s="26"/>
      <c r="ALB27" s="26"/>
      <c r="ALC27" s="26"/>
      <c r="ALD27" s="26"/>
      <c r="ALE27" s="26"/>
      <c r="ALF27" s="26"/>
      <c r="ALG27" s="26"/>
      <c r="ALH27" s="26"/>
      <c r="ALI27" s="26"/>
      <c r="ALJ27" s="26"/>
      <c r="ALK27" s="26"/>
      <c r="ALL27" s="26"/>
      <c r="ALM27" s="26"/>
      <c r="ALN27" s="26"/>
      <c r="ALO27" s="26"/>
      <c r="ALP27" s="26"/>
      <c r="ALQ27" s="26"/>
      <c r="ALR27" s="26"/>
      <c r="ALS27" s="26"/>
      <c r="ALT27" s="26"/>
      <c r="ALU27" s="26"/>
      <c r="ALV27" s="26"/>
      <c r="ALW27" s="26"/>
      <c r="ALX27" s="26"/>
      <c r="ALY27" s="26"/>
      <c r="ALZ27" s="26"/>
      <c r="AMA27" s="26"/>
      <c r="AMB27" s="26"/>
      <c r="AMC27" s="26"/>
      <c r="AMD27" s="26"/>
      <c r="AME27" s="26"/>
      <c r="AMF27" s="26"/>
      <c r="AMG27" s="26"/>
      <c r="AMH27" s="26"/>
      <c r="AMI27" s="26"/>
      <c r="AMJ27" s="26"/>
    </row>
    <row r="28" spans="1:1024" s="19" customFormat="1" ht="13.5" customHeight="1" x14ac:dyDescent="0.25">
      <c r="A28" s="50" t="s">
        <v>151</v>
      </c>
      <c r="B28" s="20">
        <v>3412</v>
      </c>
      <c r="C28" s="20"/>
      <c r="D28" s="20" t="s">
        <v>154</v>
      </c>
      <c r="E28" s="22">
        <f>SUM(E27:E27)</f>
        <v>5000</v>
      </c>
    </row>
    <row r="29" spans="1:1024" ht="13.5" customHeight="1" outlineLevel="1" x14ac:dyDescent="0.25">
      <c r="A29" s="52"/>
      <c r="B29" s="21">
        <v>3612</v>
      </c>
      <c r="C29" s="21" t="s">
        <v>34</v>
      </c>
      <c r="D29" s="21" t="s">
        <v>35</v>
      </c>
      <c r="E29" s="58">
        <v>50000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6"/>
      <c r="KF29" s="26"/>
      <c r="KG29" s="26"/>
      <c r="KH29" s="26"/>
      <c r="KI29" s="26"/>
      <c r="KJ29" s="26"/>
      <c r="KK29" s="26"/>
      <c r="KL29" s="26"/>
      <c r="KM29" s="26"/>
      <c r="KN29" s="26"/>
      <c r="KO29" s="26"/>
      <c r="KP29" s="26"/>
      <c r="KQ29" s="26"/>
      <c r="KR29" s="26"/>
      <c r="KS29" s="26"/>
      <c r="KT29" s="26"/>
      <c r="KU29" s="26"/>
      <c r="KV29" s="26"/>
      <c r="KW29" s="26"/>
      <c r="KX29" s="26"/>
      <c r="KY29" s="26"/>
      <c r="KZ29" s="26"/>
      <c r="LA29" s="26"/>
      <c r="LB29" s="26"/>
      <c r="LC29" s="26"/>
      <c r="LD29" s="26"/>
      <c r="LE29" s="26"/>
      <c r="LF29" s="26"/>
      <c r="LG29" s="26"/>
      <c r="LH29" s="26"/>
      <c r="LI29" s="26"/>
      <c r="LJ29" s="26"/>
      <c r="LK29" s="26"/>
      <c r="LL29" s="26"/>
      <c r="LM29" s="26"/>
      <c r="LN29" s="26"/>
      <c r="LO29" s="26"/>
      <c r="LP29" s="26"/>
      <c r="LQ29" s="26"/>
      <c r="LR29" s="26"/>
      <c r="LS29" s="26"/>
      <c r="LT29" s="26"/>
      <c r="LU29" s="26"/>
      <c r="LV29" s="26"/>
      <c r="LW29" s="26"/>
      <c r="LX29" s="26"/>
      <c r="LY29" s="26"/>
      <c r="LZ29" s="26"/>
      <c r="MA29" s="26"/>
      <c r="MB29" s="26"/>
      <c r="MC29" s="26"/>
      <c r="MD29" s="26"/>
      <c r="ME29" s="26"/>
      <c r="MF29" s="26"/>
      <c r="MG29" s="26"/>
      <c r="MH29" s="26"/>
      <c r="MI29" s="26"/>
      <c r="MJ29" s="26"/>
      <c r="MK29" s="26"/>
      <c r="ML29" s="26"/>
      <c r="MM29" s="26"/>
      <c r="MN29" s="26"/>
      <c r="MO29" s="26"/>
      <c r="MP29" s="26"/>
      <c r="MQ29" s="26"/>
      <c r="MR29" s="26"/>
      <c r="MS29" s="26"/>
      <c r="MT29" s="26"/>
      <c r="MU29" s="26"/>
      <c r="MV29" s="26"/>
      <c r="MW29" s="26"/>
      <c r="MX29" s="26"/>
      <c r="MY29" s="26"/>
      <c r="MZ29" s="26"/>
      <c r="NA29" s="26"/>
      <c r="NB29" s="26"/>
      <c r="NC29" s="26"/>
      <c r="ND29" s="26"/>
      <c r="NE29" s="26"/>
      <c r="NF29" s="26"/>
      <c r="NG29" s="26"/>
      <c r="NH29" s="26"/>
      <c r="NI29" s="26"/>
      <c r="NJ29" s="26"/>
      <c r="NK29" s="26"/>
      <c r="NL29" s="26"/>
      <c r="NM29" s="26"/>
      <c r="NN29" s="26"/>
      <c r="NO29" s="26"/>
      <c r="NP29" s="26"/>
      <c r="NQ29" s="26"/>
      <c r="NR29" s="26"/>
      <c r="NS29" s="26"/>
      <c r="NT29" s="26"/>
      <c r="NU29" s="26"/>
      <c r="NV29" s="26"/>
      <c r="NW29" s="26"/>
      <c r="NX29" s="26"/>
      <c r="NY29" s="26"/>
      <c r="NZ29" s="26"/>
      <c r="OA29" s="26"/>
      <c r="OB29" s="26"/>
      <c r="OC29" s="26"/>
      <c r="OD29" s="26"/>
      <c r="OE29" s="26"/>
      <c r="OF29" s="26"/>
      <c r="OG29" s="26"/>
      <c r="OH29" s="26"/>
      <c r="OI29" s="26"/>
      <c r="OJ29" s="26"/>
      <c r="OK29" s="26"/>
      <c r="OL29" s="26"/>
      <c r="OM29" s="26"/>
      <c r="ON29" s="26"/>
      <c r="OO29" s="26"/>
      <c r="OP29" s="26"/>
      <c r="OQ29" s="26"/>
      <c r="OR29" s="26"/>
      <c r="OS29" s="26"/>
      <c r="OT29" s="26"/>
      <c r="OU29" s="26"/>
      <c r="OV29" s="26"/>
      <c r="OW29" s="26"/>
      <c r="OX29" s="26"/>
      <c r="OY29" s="26"/>
      <c r="OZ29" s="26"/>
      <c r="PA29" s="26"/>
      <c r="PB29" s="26"/>
      <c r="PC29" s="26"/>
      <c r="PD29" s="26"/>
      <c r="PE29" s="26"/>
      <c r="PF29" s="26"/>
      <c r="PG29" s="26"/>
      <c r="PH29" s="26"/>
      <c r="PI29" s="26"/>
      <c r="PJ29" s="26"/>
      <c r="PK29" s="26"/>
      <c r="PL29" s="26"/>
      <c r="PM29" s="26"/>
      <c r="PN29" s="26"/>
      <c r="PO29" s="26"/>
      <c r="PP29" s="26"/>
      <c r="PQ29" s="26"/>
      <c r="PR29" s="26"/>
      <c r="PS29" s="26"/>
      <c r="PT29" s="26"/>
      <c r="PU29" s="26"/>
      <c r="PV29" s="26"/>
      <c r="PW29" s="26"/>
      <c r="PX29" s="26"/>
      <c r="PY29" s="26"/>
      <c r="PZ29" s="26"/>
      <c r="QA29" s="26"/>
      <c r="QB29" s="26"/>
      <c r="QC29" s="26"/>
      <c r="QD29" s="26"/>
      <c r="QE29" s="26"/>
      <c r="QF29" s="26"/>
      <c r="QG29" s="26"/>
      <c r="QH29" s="26"/>
      <c r="QI29" s="26"/>
      <c r="QJ29" s="26"/>
      <c r="QK29" s="26"/>
      <c r="QL29" s="26"/>
      <c r="QM29" s="26"/>
      <c r="QN29" s="26"/>
      <c r="QO29" s="26"/>
      <c r="QP29" s="26"/>
      <c r="QQ29" s="26"/>
      <c r="QR29" s="26"/>
      <c r="QS29" s="26"/>
      <c r="QT29" s="26"/>
      <c r="QU29" s="26"/>
      <c r="QV29" s="26"/>
      <c r="QW29" s="26"/>
      <c r="QX29" s="26"/>
      <c r="QY29" s="26"/>
      <c r="QZ29" s="26"/>
      <c r="RA29" s="26"/>
      <c r="RB29" s="26"/>
      <c r="RC29" s="26"/>
      <c r="RD29" s="26"/>
      <c r="RE29" s="26"/>
      <c r="RF29" s="26"/>
      <c r="RG29" s="26"/>
      <c r="RH29" s="26"/>
      <c r="RI29" s="26"/>
      <c r="RJ29" s="26"/>
      <c r="RK29" s="26"/>
      <c r="RL29" s="26"/>
      <c r="RM29" s="26"/>
      <c r="RN29" s="26"/>
      <c r="RO29" s="26"/>
      <c r="RP29" s="26"/>
      <c r="RQ29" s="26"/>
      <c r="RR29" s="26"/>
      <c r="RS29" s="26"/>
      <c r="RT29" s="26"/>
      <c r="RU29" s="26"/>
      <c r="RV29" s="26"/>
      <c r="RW29" s="26"/>
      <c r="RX29" s="26"/>
      <c r="RY29" s="26"/>
      <c r="RZ29" s="26"/>
      <c r="SA29" s="26"/>
      <c r="SB29" s="26"/>
      <c r="SC29" s="26"/>
      <c r="SD29" s="26"/>
      <c r="SE29" s="26"/>
      <c r="SF29" s="26"/>
      <c r="SG29" s="26"/>
      <c r="SH29" s="26"/>
      <c r="SI29" s="26"/>
      <c r="SJ29" s="26"/>
      <c r="SK29" s="26"/>
      <c r="SL29" s="26"/>
      <c r="SM29" s="26"/>
      <c r="SN29" s="26"/>
      <c r="SO29" s="26"/>
      <c r="SP29" s="26"/>
      <c r="SQ29" s="26"/>
      <c r="SR29" s="26"/>
      <c r="SS29" s="26"/>
      <c r="ST29" s="26"/>
      <c r="SU29" s="26"/>
      <c r="SV29" s="26"/>
      <c r="SW29" s="26"/>
      <c r="SX29" s="26"/>
      <c r="SY29" s="26"/>
      <c r="SZ29" s="26"/>
      <c r="TA29" s="26"/>
      <c r="TB29" s="26"/>
      <c r="TC29" s="26"/>
      <c r="TD29" s="26"/>
      <c r="TE29" s="26"/>
      <c r="TF29" s="26"/>
      <c r="TG29" s="26"/>
      <c r="TH29" s="26"/>
      <c r="TI29" s="26"/>
      <c r="TJ29" s="26"/>
      <c r="TK29" s="26"/>
      <c r="TL29" s="26"/>
      <c r="TM29" s="26"/>
      <c r="TN29" s="26"/>
      <c r="TO29" s="26"/>
      <c r="TP29" s="26"/>
      <c r="TQ29" s="26"/>
      <c r="TR29" s="26"/>
      <c r="TS29" s="26"/>
      <c r="TT29" s="26"/>
      <c r="TU29" s="26"/>
      <c r="TV29" s="26"/>
      <c r="TW29" s="26"/>
      <c r="TX29" s="26"/>
      <c r="TY29" s="26"/>
      <c r="TZ29" s="26"/>
      <c r="UA29" s="26"/>
      <c r="UB29" s="26"/>
      <c r="UC29" s="26"/>
      <c r="UD29" s="26"/>
      <c r="UE29" s="26"/>
      <c r="UF29" s="26"/>
      <c r="UG29" s="26"/>
      <c r="UH29" s="26"/>
      <c r="UI29" s="26"/>
      <c r="UJ29" s="26"/>
      <c r="UK29" s="26"/>
      <c r="UL29" s="26"/>
      <c r="UM29" s="26"/>
      <c r="UN29" s="26"/>
      <c r="UO29" s="26"/>
      <c r="UP29" s="26"/>
      <c r="UQ29" s="26"/>
      <c r="UR29" s="26"/>
      <c r="US29" s="26"/>
      <c r="UT29" s="26"/>
      <c r="UU29" s="26"/>
      <c r="UV29" s="26"/>
      <c r="UW29" s="26"/>
      <c r="UX29" s="26"/>
      <c r="UY29" s="26"/>
      <c r="UZ29" s="26"/>
      <c r="VA29" s="26"/>
      <c r="VB29" s="26"/>
      <c r="VC29" s="26"/>
      <c r="VD29" s="26"/>
      <c r="VE29" s="26"/>
      <c r="VF29" s="26"/>
      <c r="VG29" s="26"/>
      <c r="VH29" s="26"/>
      <c r="VI29" s="26"/>
      <c r="VJ29" s="26"/>
      <c r="VK29" s="26"/>
      <c r="VL29" s="26"/>
      <c r="VM29" s="26"/>
      <c r="VN29" s="26"/>
      <c r="VO29" s="26"/>
      <c r="VP29" s="26"/>
      <c r="VQ29" s="26"/>
      <c r="VR29" s="26"/>
      <c r="VS29" s="26"/>
      <c r="VT29" s="26"/>
      <c r="VU29" s="26"/>
      <c r="VV29" s="26"/>
      <c r="VW29" s="26"/>
      <c r="VX29" s="26"/>
      <c r="VY29" s="26"/>
      <c r="VZ29" s="26"/>
      <c r="WA29" s="26"/>
      <c r="WB29" s="26"/>
      <c r="WC29" s="26"/>
      <c r="WD29" s="26"/>
      <c r="WE29" s="26"/>
      <c r="WF29" s="26"/>
      <c r="WG29" s="26"/>
      <c r="WH29" s="26"/>
      <c r="WI29" s="26"/>
      <c r="WJ29" s="26"/>
      <c r="WK29" s="26"/>
      <c r="WL29" s="26"/>
      <c r="WM29" s="26"/>
      <c r="WN29" s="26"/>
      <c r="WO29" s="26"/>
      <c r="WP29" s="26"/>
      <c r="WQ29" s="26"/>
      <c r="WR29" s="26"/>
      <c r="WS29" s="26"/>
      <c r="WT29" s="26"/>
      <c r="WU29" s="26"/>
      <c r="WV29" s="26"/>
      <c r="WW29" s="26"/>
      <c r="WX29" s="26"/>
      <c r="WY29" s="26"/>
      <c r="WZ29" s="26"/>
      <c r="XA29" s="26"/>
      <c r="XB29" s="26"/>
      <c r="XC29" s="26"/>
      <c r="XD29" s="26"/>
      <c r="XE29" s="26"/>
      <c r="XF29" s="26"/>
      <c r="XG29" s="26"/>
      <c r="XH29" s="26"/>
      <c r="XI29" s="26"/>
      <c r="XJ29" s="26"/>
      <c r="XK29" s="26"/>
      <c r="XL29" s="26"/>
      <c r="XM29" s="26"/>
      <c r="XN29" s="26"/>
      <c r="XO29" s="26"/>
      <c r="XP29" s="26"/>
      <c r="XQ29" s="26"/>
      <c r="XR29" s="26"/>
      <c r="XS29" s="26"/>
      <c r="XT29" s="26"/>
      <c r="XU29" s="26"/>
      <c r="XV29" s="26"/>
      <c r="XW29" s="26"/>
      <c r="XX29" s="26"/>
      <c r="XY29" s="26"/>
      <c r="XZ29" s="26"/>
      <c r="YA29" s="26"/>
      <c r="YB29" s="26"/>
      <c r="YC29" s="26"/>
      <c r="YD29" s="26"/>
      <c r="YE29" s="26"/>
      <c r="YF29" s="26"/>
      <c r="YG29" s="26"/>
      <c r="YH29" s="26"/>
      <c r="YI29" s="26"/>
      <c r="YJ29" s="26"/>
      <c r="YK29" s="26"/>
      <c r="YL29" s="26"/>
      <c r="YM29" s="26"/>
      <c r="YN29" s="26"/>
      <c r="YO29" s="26"/>
      <c r="YP29" s="26"/>
      <c r="YQ29" s="26"/>
      <c r="YR29" s="26"/>
      <c r="YS29" s="26"/>
      <c r="YT29" s="26"/>
      <c r="YU29" s="26"/>
      <c r="YV29" s="26"/>
      <c r="YW29" s="26"/>
      <c r="YX29" s="26"/>
      <c r="YY29" s="26"/>
      <c r="YZ29" s="26"/>
      <c r="ZA29" s="26"/>
      <c r="ZB29" s="26"/>
      <c r="ZC29" s="26"/>
      <c r="ZD29" s="26"/>
      <c r="ZE29" s="26"/>
      <c r="ZF29" s="26"/>
      <c r="ZG29" s="26"/>
      <c r="ZH29" s="26"/>
      <c r="ZI29" s="26"/>
      <c r="ZJ29" s="26"/>
      <c r="ZK29" s="26"/>
      <c r="ZL29" s="26"/>
      <c r="ZM29" s="26"/>
      <c r="ZN29" s="26"/>
      <c r="ZO29" s="26"/>
      <c r="ZP29" s="26"/>
      <c r="ZQ29" s="26"/>
      <c r="ZR29" s="26"/>
      <c r="ZS29" s="26"/>
      <c r="ZT29" s="26"/>
      <c r="ZU29" s="26"/>
      <c r="ZV29" s="26"/>
      <c r="ZW29" s="26"/>
      <c r="ZX29" s="26"/>
      <c r="ZY29" s="26"/>
      <c r="ZZ29" s="26"/>
      <c r="AAA29" s="26"/>
      <c r="AAB29" s="26"/>
      <c r="AAC29" s="26"/>
      <c r="AAD29" s="26"/>
      <c r="AAE29" s="26"/>
      <c r="AAF29" s="26"/>
      <c r="AAG29" s="26"/>
      <c r="AAH29" s="26"/>
      <c r="AAI29" s="26"/>
      <c r="AAJ29" s="26"/>
      <c r="AAK29" s="26"/>
      <c r="AAL29" s="26"/>
      <c r="AAM29" s="26"/>
      <c r="AAN29" s="26"/>
      <c r="AAO29" s="26"/>
      <c r="AAP29" s="26"/>
      <c r="AAQ29" s="26"/>
      <c r="AAR29" s="26"/>
      <c r="AAS29" s="26"/>
      <c r="AAT29" s="26"/>
      <c r="AAU29" s="26"/>
      <c r="AAV29" s="26"/>
      <c r="AAW29" s="26"/>
      <c r="AAX29" s="26"/>
      <c r="AAY29" s="26"/>
      <c r="AAZ29" s="26"/>
      <c r="ABA29" s="26"/>
      <c r="ABB29" s="26"/>
      <c r="ABC29" s="26"/>
      <c r="ABD29" s="26"/>
      <c r="ABE29" s="26"/>
      <c r="ABF29" s="26"/>
      <c r="ABG29" s="26"/>
      <c r="ABH29" s="26"/>
      <c r="ABI29" s="26"/>
      <c r="ABJ29" s="26"/>
      <c r="ABK29" s="26"/>
      <c r="ABL29" s="26"/>
      <c r="ABM29" s="26"/>
      <c r="ABN29" s="26"/>
      <c r="ABO29" s="26"/>
      <c r="ABP29" s="26"/>
      <c r="ABQ29" s="26"/>
      <c r="ABR29" s="26"/>
      <c r="ABS29" s="26"/>
      <c r="ABT29" s="26"/>
      <c r="ABU29" s="26"/>
      <c r="ABV29" s="26"/>
      <c r="ABW29" s="26"/>
      <c r="ABX29" s="26"/>
      <c r="ABY29" s="26"/>
      <c r="ABZ29" s="26"/>
      <c r="ACA29" s="26"/>
      <c r="ACB29" s="26"/>
      <c r="ACC29" s="26"/>
      <c r="ACD29" s="26"/>
      <c r="ACE29" s="26"/>
      <c r="ACF29" s="26"/>
      <c r="ACG29" s="26"/>
      <c r="ACH29" s="26"/>
      <c r="ACI29" s="26"/>
      <c r="ACJ29" s="26"/>
      <c r="ACK29" s="26"/>
      <c r="ACL29" s="26"/>
      <c r="ACM29" s="26"/>
      <c r="ACN29" s="26"/>
      <c r="ACO29" s="26"/>
      <c r="ACP29" s="26"/>
      <c r="ACQ29" s="26"/>
      <c r="ACR29" s="26"/>
      <c r="ACS29" s="26"/>
      <c r="ACT29" s="26"/>
      <c r="ACU29" s="26"/>
      <c r="ACV29" s="26"/>
      <c r="ACW29" s="26"/>
      <c r="ACX29" s="26"/>
      <c r="ACY29" s="26"/>
      <c r="ACZ29" s="26"/>
      <c r="ADA29" s="26"/>
      <c r="ADB29" s="26"/>
      <c r="ADC29" s="26"/>
      <c r="ADD29" s="26"/>
      <c r="ADE29" s="26"/>
      <c r="ADF29" s="26"/>
      <c r="ADG29" s="26"/>
      <c r="ADH29" s="26"/>
      <c r="ADI29" s="26"/>
      <c r="ADJ29" s="26"/>
      <c r="ADK29" s="26"/>
      <c r="ADL29" s="26"/>
      <c r="ADM29" s="26"/>
      <c r="ADN29" s="26"/>
      <c r="ADO29" s="26"/>
      <c r="ADP29" s="26"/>
      <c r="ADQ29" s="26"/>
      <c r="ADR29" s="26"/>
      <c r="ADS29" s="26"/>
      <c r="ADT29" s="26"/>
      <c r="ADU29" s="26"/>
      <c r="ADV29" s="26"/>
      <c r="ADW29" s="26"/>
      <c r="ADX29" s="26"/>
      <c r="ADY29" s="26"/>
      <c r="ADZ29" s="26"/>
      <c r="AEA29" s="26"/>
      <c r="AEB29" s="26"/>
      <c r="AEC29" s="26"/>
      <c r="AED29" s="26"/>
      <c r="AEE29" s="26"/>
      <c r="AEF29" s="26"/>
      <c r="AEG29" s="26"/>
      <c r="AEH29" s="26"/>
      <c r="AEI29" s="26"/>
      <c r="AEJ29" s="26"/>
      <c r="AEK29" s="26"/>
      <c r="AEL29" s="26"/>
      <c r="AEM29" s="26"/>
      <c r="AEN29" s="26"/>
      <c r="AEO29" s="26"/>
      <c r="AEP29" s="26"/>
      <c r="AEQ29" s="26"/>
      <c r="AER29" s="26"/>
      <c r="AES29" s="26"/>
      <c r="AET29" s="26"/>
      <c r="AEU29" s="26"/>
      <c r="AEV29" s="26"/>
      <c r="AEW29" s="26"/>
      <c r="AEX29" s="26"/>
      <c r="AEY29" s="26"/>
      <c r="AEZ29" s="26"/>
      <c r="AFA29" s="26"/>
      <c r="AFB29" s="26"/>
      <c r="AFC29" s="26"/>
      <c r="AFD29" s="26"/>
      <c r="AFE29" s="26"/>
      <c r="AFF29" s="26"/>
      <c r="AFG29" s="26"/>
      <c r="AFH29" s="26"/>
      <c r="AFI29" s="26"/>
      <c r="AFJ29" s="26"/>
      <c r="AFK29" s="26"/>
      <c r="AFL29" s="26"/>
      <c r="AFM29" s="26"/>
      <c r="AFN29" s="26"/>
      <c r="AFO29" s="26"/>
      <c r="AFP29" s="26"/>
      <c r="AFQ29" s="26"/>
      <c r="AFR29" s="26"/>
      <c r="AFS29" s="26"/>
      <c r="AFT29" s="26"/>
      <c r="AFU29" s="26"/>
      <c r="AFV29" s="26"/>
      <c r="AFW29" s="26"/>
      <c r="AFX29" s="26"/>
      <c r="AFY29" s="26"/>
      <c r="AFZ29" s="26"/>
      <c r="AGA29" s="26"/>
      <c r="AGB29" s="26"/>
      <c r="AGC29" s="26"/>
      <c r="AGD29" s="26"/>
      <c r="AGE29" s="26"/>
      <c r="AGF29" s="26"/>
      <c r="AGG29" s="26"/>
      <c r="AGH29" s="26"/>
      <c r="AGI29" s="26"/>
      <c r="AGJ29" s="26"/>
      <c r="AGK29" s="26"/>
      <c r="AGL29" s="26"/>
      <c r="AGM29" s="26"/>
      <c r="AGN29" s="26"/>
      <c r="AGO29" s="26"/>
      <c r="AGP29" s="26"/>
      <c r="AGQ29" s="26"/>
      <c r="AGR29" s="26"/>
      <c r="AGS29" s="26"/>
      <c r="AGT29" s="26"/>
      <c r="AGU29" s="26"/>
      <c r="AGV29" s="26"/>
      <c r="AGW29" s="26"/>
      <c r="AGX29" s="26"/>
      <c r="AGY29" s="26"/>
      <c r="AGZ29" s="26"/>
      <c r="AHA29" s="26"/>
      <c r="AHB29" s="26"/>
      <c r="AHC29" s="26"/>
      <c r="AHD29" s="26"/>
      <c r="AHE29" s="26"/>
      <c r="AHF29" s="26"/>
      <c r="AHG29" s="26"/>
      <c r="AHH29" s="26"/>
      <c r="AHI29" s="26"/>
      <c r="AHJ29" s="26"/>
      <c r="AHK29" s="26"/>
      <c r="AHL29" s="26"/>
      <c r="AHM29" s="26"/>
      <c r="AHN29" s="26"/>
      <c r="AHO29" s="26"/>
      <c r="AHP29" s="26"/>
      <c r="AHQ29" s="26"/>
      <c r="AHR29" s="26"/>
      <c r="AHS29" s="26"/>
      <c r="AHT29" s="26"/>
      <c r="AHU29" s="26"/>
      <c r="AHV29" s="26"/>
      <c r="AHW29" s="26"/>
      <c r="AHX29" s="26"/>
      <c r="AHY29" s="26"/>
      <c r="AHZ29" s="26"/>
      <c r="AIA29" s="26"/>
      <c r="AIB29" s="26"/>
      <c r="AIC29" s="26"/>
      <c r="AID29" s="26"/>
      <c r="AIE29" s="26"/>
      <c r="AIF29" s="26"/>
      <c r="AIG29" s="26"/>
      <c r="AIH29" s="26"/>
      <c r="AII29" s="26"/>
      <c r="AIJ29" s="26"/>
      <c r="AIK29" s="26"/>
      <c r="AIL29" s="26"/>
      <c r="AIM29" s="26"/>
      <c r="AIN29" s="26"/>
      <c r="AIO29" s="26"/>
      <c r="AIP29" s="26"/>
      <c r="AIQ29" s="26"/>
      <c r="AIR29" s="26"/>
      <c r="AIS29" s="26"/>
      <c r="AIT29" s="26"/>
      <c r="AIU29" s="26"/>
      <c r="AIV29" s="26"/>
      <c r="AIW29" s="26"/>
      <c r="AIX29" s="26"/>
      <c r="AIY29" s="26"/>
      <c r="AIZ29" s="26"/>
      <c r="AJA29" s="26"/>
      <c r="AJB29" s="26"/>
      <c r="AJC29" s="26"/>
      <c r="AJD29" s="26"/>
      <c r="AJE29" s="26"/>
      <c r="AJF29" s="26"/>
      <c r="AJG29" s="26"/>
      <c r="AJH29" s="26"/>
      <c r="AJI29" s="26"/>
      <c r="AJJ29" s="26"/>
      <c r="AJK29" s="26"/>
      <c r="AJL29" s="26"/>
      <c r="AJM29" s="26"/>
      <c r="AJN29" s="26"/>
      <c r="AJO29" s="26"/>
      <c r="AJP29" s="26"/>
      <c r="AJQ29" s="26"/>
      <c r="AJR29" s="26"/>
      <c r="AJS29" s="26"/>
      <c r="AJT29" s="26"/>
      <c r="AJU29" s="26"/>
      <c r="AJV29" s="26"/>
      <c r="AJW29" s="26"/>
      <c r="AJX29" s="26"/>
      <c r="AJY29" s="26"/>
      <c r="AJZ29" s="26"/>
      <c r="AKA29" s="26"/>
      <c r="AKB29" s="26"/>
      <c r="AKC29" s="26"/>
      <c r="AKD29" s="26"/>
      <c r="AKE29" s="26"/>
      <c r="AKF29" s="26"/>
      <c r="AKG29" s="26"/>
      <c r="AKH29" s="26"/>
      <c r="AKI29" s="26"/>
      <c r="AKJ29" s="26"/>
      <c r="AKK29" s="26"/>
      <c r="AKL29" s="26"/>
      <c r="AKM29" s="26"/>
      <c r="AKN29" s="26"/>
      <c r="AKO29" s="26"/>
      <c r="AKP29" s="26"/>
      <c r="AKQ29" s="26"/>
      <c r="AKR29" s="26"/>
      <c r="AKS29" s="26"/>
      <c r="AKT29" s="26"/>
      <c r="AKU29" s="26"/>
      <c r="AKV29" s="26"/>
      <c r="AKW29" s="26"/>
      <c r="AKX29" s="26"/>
      <c r="AKY29" s="26"/>
      <c r="AKZ29" s="26"/>
      <c r="ALA29" s="26"/>
      <c r="ALB29" s="26"/>
      <c r="ALC29" s="26"/>
      <c r="ALD29" s="26"/>
      <c r="ALE29" s="26"/>
      <c r="ALF29" s="26"/>
      <c r="ALG29" s="26"/>
      <c r="ALH29" s="26"/>
      <c r="ALI29" s="26"/>
      <c r="ALJ29" s="26"/>
      <c r="ALK29" s="26"/>
      <c r="ALL29" s="26"/>
      <c r="ALM29" s="26"/>
      <c r="ALN29" s="26"/>
      <c r="ALO29" s="26"/>
      <c r="ALP29" s="26"/>
      <c r="ALQ29" s="26"/>
      <c r="ALR29" s="26"/>
      <c r="ALS29" s="26"/>
      <c r="ALT29" s="26"/>
      <c r="ALU29" s="26"/>
      <c r="ALV29" s="26"/>
      <c r="ALW29" s="26"/>
      <c r="ALX29" s="26"/>
      <c r="ALY29" s="26"/>
      <c r="ALZ29" s="26"/>
      <c r="AMA29" s="26"/>
      <c r="AMB29" s="26"/>
      <c r="AMC29" s="26"/>
      <c r="AMD29" s="26"/>
      <c r="AME29" s="26"/>
      <c r="AMF29" s="26"/>
      <c r="AMG29" s="26"/>
      <c r="AMH29" s="26"/>
      <c r="AMI29" s="26"/>
      <c r="AMJ29" s="26"/>
    </row>
    <row r="30" spans="1:1024" s="19" customFormat="1" ht="13.5" customHeight="1" x14ac:dyDescent="0.25">
      <c r="A30" s="50" t="s">
        <v>152</v>
      </c>
      <c r="B30" s="20">
        <v>3612</v>
      </c>
      <c r="C30" s="20"/>
      <c r="D30" s="20" t="s">
        <v>155</v>
      </c>
      <c r="E30" s="22">
        <f>SUM(E29:E29)</f>
        <v>50000</v>
      </c>
    </row>
    <row r="31" spans="1:1024" ht="13.5" customHeight="1" outlineLevel="1" x14ac:dyDescent="0.25">
      <c r="A31" s="52"/>
      <c r="B31" s="21">
        <v>3723</v>
      </c>
      <c r="C31" s="21" t="s">
        <v>34</v>
      </c>
      <c r="D31" s="21" t="s">
        <v>35</v>
      </c>
      <c r="E31" s="58">
        <v>45000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  <c r="IX31" s="26"/>
      <c r="IY31" s="26"/>
      <c r="IZ31" s="26"/>
      <c r="JA31" s="26"/>
      <c r="JB31" s="26"/>
      <c r="JC31" s="26"/>
      <c r="JD31" s="26"/>
      <c r="JE31" s="26"/>
      <c r="JF31" s="26"/>
      <c r="JG31" s="26"/>
      <c r="JH31" s="26"/>
      <c r="JI31" s="26"/>
      <c r="JJ31" s="26"/>
      <c r="JK31" s="26"/>
      <c r="JL31" s="26"/>
      <c r="JM31" s="26"/>
      <c r="JN31" s="26"/>
      <c r="JO31" s="26"/>
      <c r="JP31" s="26"/>
      <c r="JQ31" s="26"/>
      <c r="JR31" s="26"/>
      <c r="JS31" s="26"/>
      <c r="JT31" s="26"/>
      <c r="JU31" s="26"/>
      <c r="JV31" s="26"/>
      <c r="JW31" s="26"/>
      <c r="JX31" s="26"/>
      <c r="JY31" s="26"/>
      <c r="JZ31" s="26"/>
      <c r="KA31" s="26"/>
      <c r="KB31" s="26"/>
      <c r="KC31" s="26"/>
      <c r="KD31" s="26"/>
      <c r="KE31" s="26"/>
      <c r="KF31" s="26"/>
      <c r="KG31" s="26"/>
      <c r="KH31" s="26"/>
      <c r="KI31" s="26"/>
      <c r="KJ31" s="26"/>
      <c r="KK31" s="26"/>
      <c r="KL31" s="26"/>
      <c r="KM31" s="26"/>
      <c r="KN31" s="26"/>
      <c r="KO31" s="26"/>
      <c r="KP31" s="26"/>
      <c r="KQ31" s="26"/>
      <c r="KR31" s="26"/>
      <c r="KS31" s="26"/>
      <c r="KT31" s="26"/>
      <c r="KU31" s="26"/>
      <c r="KV31" s="26"/>
      <c r="KW31" s="26"/>
      <c r="KX31" s="26"/>
      <c r="KY31" s="26"/>
      <c r="KZ31" s="26"/>
      <c r="LA31" s="26"/>
      <c r="LB31" s="26"/>
      <c r="LC31" s="26"/>
      <c r="LD31" s="26"/>
      <c r="LE31" s="26"/>
      <c r="LF31" s="26"/>
      <c r="LG31" s="26"/>
      <c r="LH31" s="26"/>
      <c r="LI31" s="26"/>
      <c r="LJ31" s="26"/>
      <c r="LK31" s="26"/>
      <c r="LL31" s="26"/>
      <c r="LM31" s="26"/>
      <c r="LN31" s="26"/>
      <c r="LO31" s="26"/>
      <c r="LP31" s="26"/>
      <c r="LQ31" s="26"/>
      <c r="LR31" s="26"/>
      <c r="LS31" s="26"/>
      <c r="LT31" s="26"/>
      <c r="LU31" s="26"/>
      <c r="LV31" s="26"/>
      <c r="LW31" s="26"/>
      <c r="LX31" s="26"/>
      <c r="LY31" s="26"/>
      <c r="LZ31" s="26"/>
      <c r="MA31" s="26"/>
      <c r="MB31" s="26"/>
      <c r="MC31" s="26"/>
      <c r="MD31" s="26"/>
      <c r="ME31" s="26"/>
      <c r="MF31" s="26"/>
      <c r="MG31" s="26"/>
      <c r="MH31" s="26"/>
      <c r="MI31" s="26"/>
      <c r="MJ31" s="26"/>
      <c r="MK31" s="26"/>
      <c r="ML31" s="26"/>
      <c r="MM31" s="26"/>
      <c r="MN31" s="26"/>
      <c r="MO31" s="26"/>
      <c r="MP31" s="26"/>
      <c r="MQ31" s="26"/>
      <c r="MR31" s="26"/>
      <c r="MS31" s="26"/>
      <c r="MT31" s="26"/>
      <c r="MU31" s="26"/>
      <c r="MV31" s="26"/>
      <c r="MW31" s="26"/>
      <c r="MX31" s="26"/>
      <c r="MY31" s="26"/>
      <c r="MZ31" s="26"/>
      <c r="NA31" s="26"/>
      <c r="NB31" s="26"/>
      <c r="NC31" s="26"/>
      <c r="ND31" s="26"/>
      <c r="NE31" s="26"/>
      <c r="NF31" s="26"/>
      <c r="NG31" s="26"/>
      <c r="NH31" s="26"/>
      <c r="NI31" s="26"/>
      <c r="NJ31" s="26"/>
      <c r="NK31" s="26"/>
      <c r="NL31" s="26"/>
      <c r="NM31" s="26"/>
      <c r="NN31" s="26"/>
      <c r="NO31" s="26"/>
      <c r="NP31" s="26"/>
      <c r="NQ31" s="26"/>
      <c r="NR31" s="26"/>
      <c r="NS31" s="26"/>
      <c r="NT31" s="26"/>
      <c r="NU31" s="26"/>
      <c r="NV31" s="26"/>
      <c r="NW31" s="26"/>
      <c r="NX31" s="26"/>
      <c r="NY31" s="26"/>
      <c r="NZ31" s="26"/>
      <c r="OA31" s="26"/>
      <c r="OB31" s="26"/>
      <c r="OC31" s="26"/>
      <c r="OD31" s="26"/>
      <c r="OE31" s="26"/>
      <c r="OF31" s="26"/>
      <c r="OG31" s="26"/>
      <c r="OH31" s="26"/>
      <c r="OI31" s="26"/>
      <c r="OJ31" s="26"/>
      <c r="OK31" s="26"/>
      <c r="OL31" s="26"/>
      <c r="OM31" s="26"/>
      <c r="ON31" s="26"/>
      <c r="OO31" s="26"/>
      <c r="OP31" s="26"/>
      <c r="OQ31" s="26"/>
      <c r="OR31" s="26"/>
      <c r="OS31" s="26"/>
      <c r="OT31" s="26"/>
      <c r="OU31" s="26"/>
      <c r="OV31" s="26"/>
      <c r="OW31" s="26"/>
      <c r="OX31" s="26"/>
      <c r="OY31" s="26"/>
      <c r="OZ31" s="26"/>
      <c r="PA31" s="26"/>
      <c r="PB31" s="26"/>
      <c r="PC31" s="26"/>
      <c r="PD31" s="26"/>
      <c r="PE31" s="26"/>
      <c r="PF31" s="26"/>
      <c r="PG31" s="26"/>
      <c r="PH31" s="26"/>
      <c r="PI31" s="26"/>
      <c r="PJ31" s="26"/>
      <c r="PK31" s="26"/>
      <c r="PL31" s="26"/>
      <c r="PM31" s="26"/>
      <c r="PN31" s="26"/>
      <c r="PO31" s="26"/>
      <c r="PP31" s="26"/>
      <c r="PQ31" s="26"/>
      <c r="PR31" s="26"/>
      <c r="PS31" s="26"/>
      <c r="PT31" s="26"/>
      <c r="PU31" s="26"/>
      <c r="PV31" s="26"/>
      <c r="PW31" s="26"/>
      <c r="PX31" s="26"/>
      <c r="PY31" s="26"/>
      <c r="PZ31" s="26"/>
      <c r="QA31" s="26"/>
      <c r="QB31" s="26"/>
      <c r="QC31" s="26"/>
      <c r="QD31" s="26"/>
      <c r="QE31" s="26"/>
      <c r="QF31" s="26"/>
      <c r="QG31" s="26"/>
      <c r="QH31" s="26"/>
      <c r="QI31" s="26"/>
      <c r="QJ31" s="26"/>
      <c r="QK31" s="26"/>
      <c r="QL31" s="26"/>
      <c r="QM31" s="26"/>
      <c r="QN31" s="26"/>
      <c r="QO31" s="26"/>
      <c r="QP31" s="26"/>
      <c r="QQ31" s="26"/>
      <c r="QR31" s="26"/>
      <c r="QS31" s="26"/>
      <c r="QT31" s="26"/>
      <c r="QU31" s="26"/>
      <c r="QV31" s="26"/>
      <c r="QW31" s="26"/>
      <c r="QX31" s="26"/>
      <c r="QY31" s="26"/>
      <c r="QZ31" s="26"/>
      <c r="RA31" s="26"/>
      <c r="RB31" s="26"/>
      <c r="RC31" s="26"/>
      <c r="RD31" s="26"/>
      <c r="RE31" s="26"/>
      <c r="RF31" s="26"/>
      <c r="RG31" s="26"/>
      <c r="RH31" s="26"/>
      <c r="RI31" s="26"/>
      <c r="RJ31" s="26"/>
      <c r="RK31" s="26"/>
      <c r="RL31" s="26"/>
      <c r="RM31" s="26"/>
      <c r="RN31" s="26"/>
      <c r="RO31" s="26"/>
      <c r="RP31" s="26"/>
      <c r="RQ31" s="26"/>
      <c r="RR31" s="26"/>
      <c r="RS31" s="26"/>
      <c r="RT31" s="26"/>
      <c r="RU31" s="26"/>
      <c r="RV31" s="26"/>
      <c r="RW31" s="26"/>
      <c r="RX31" s="26"/>
      <c r="RY31" s="26"/>
      <c r="RZ31" s="26"/>
      <c r="SA31" s="26"/>
      <c r="SB31" s="26"/>
      <c r="SC31" s="26"/>
      <c r="SD31" s="26"/>
      <c r="SE31" s="26"/>
      <c r="SF31" s="26"/>
      <c r="SG31" s="26"/>
      <c r="SH31" s="26"/>
      <c r="SI31" s="26"/>
      <c r="SJ31" s="26"/>
      <c r="SK31" s="26"/>
      <c r="SL31" s="26"/>
      <c r="SM31" s="26"/>
      <c r="SN31" s="26"/>
      <c r="SO31" s="26"/>
      <c r="SP31" s="26"/>
      <c r="SQ31" s="26"/>
      <c r="SR31" s="26"/>
      <c r="SS31" s="26"/>
      <c r="ST31" s="26"/>
      <c r="SU31" s="26"/>
      <c r="SV31" s="26"/>
      <c r="SW31" s="26"/>
      <c r="SX31" s="26"/>
      <c r="SY31" s="26"/>
      <c r="SZ31" s="26"/>
      <c r="TA31" s="26"/>
      <c r="TB31" s="26"/>
      <c r="TC31" s="26"/>
      <c r="TD31" s="26"/>
      <c r="TE31" s="26"/>
      <c r="TF31" s="26"/>
      <c r="TG31" s="26"/>
      <c r="TH31" s="26"/>
      <c r="TI31" s="26"/>
      <c r="TJ31" s="26"/>
      <c r="TK31" s="26"/>
      <c r="TL31" s="26"/>
      <c r="TM31" s="26"/>
      <c r="TN31" s="26"/>
      <c r="TO31" s="26"/>
      <c r="TP31" s="26"/>
      <c r="TQ31" s="26"/>
      <c r="TR31" s="26"/>
      <c r="TS31" s="26"/>
      <c r="TT31" s="26"/>
      <c r="TU31" s="26"/>
      <c r="TV31" s="26"/>
      <c r="TW31" s="26"/>
      <c r="TX31" s="26"/>
      <c r="TY31" s="26"/>
      <c r="TZ31" s="26"/>
      <c r="UA31" s="26"/>
      <c r="UB31" s="26"/>
      <c r="UC31" s="26"/>
      <c r="UD31" s="26"/>
      <c r="UE31" s="26"/>
      <c r="UF31" s="26"/>
      <c r="UG31" s="26"/>
      <c r="UH31" s="26"/>
      <c r="UI31" s="26"/>
      <c r="UJ31" s="26"/>
      <c r="UK31" s="26"/>
      <c r="UL31" s="26"/>
      <c r="UM31" s="26"/>
      <c r="UN31" s="26"/>
      <c r="UO31" s="26"/>
      <c r="UP31" s="26"/>
      <c r="UQ31" s="26"/>
      <c r="UR31" s="26"/>
      <c r="US31" s="26"/>
      <c r="UT31" s="26"/>
      <c r="UU31" s="26"/>
      <c r="UV31" s="26"/>
      <c r="UW31" s="26"/>
      <c r="UX31" s="26"/>
      <c r="UY31" s="26"/>
      <c r="UZ31" s="26"/>
      <c r="VA31" s="26"/>
      <c r="VB31" s="26"/>
      <c r="VC31" s="26"/>
      <c r="VD31" s="26"/>
      <c r="VE31" s="26"/>
      <c r="VF31" s="26"/>
      <c r="VG31" s="26"/>
      <c r="VH31" s="26"/>
      <c r="VI31" s="26"/>
      <c r="VJ31" s="26"/>
      <c r="VK31" s="26"/>
      <c r="VL31" s="26"/>
      <c r="VM31" s="26"/>
      <c r="VN31" s="26"/>
      <c r="VO31" s="26"/>
      <c r="VP31" s="26"/>
      <c r="VQ31" s="26"/>
      <c r="VR31" s="26"/>
      <c r="VS31" s="26"/>
      <c r="VT31" s="26"/>
      <c r="VU31" s="26"/>
      <c r="VV31" s="26"/>
      <c r="VW31" s="26"/>
      <c r="VX31" s="26"/>
      <c r="VY31" s="26"/>
      <c r="VZ31" s="26"/>
      <c r="WA31" s="26"/>
      <c r="WB31" s="26"/>
      <c r="WC31" s="26"/>
      <c r="WD31" s="26"/>
      <c r="WE31" s="26"/>
      <c r="WF31" s="26"/>
      <c r="WG31" s="26"/>
      <c r="WH31" s="26"/>
      <c r="WI31" s="26"/>
      <c r="WJ31" s="26"/>
      <c r="WK31" s="26"/>
      <c r="WL31" s="26"/>
      <c r="WM31" s="26"/>
      <c r="WN31" s="26"/>
      <c r="WO31" s="26"/>
      <c r="WP31" s="26"/>
      <c r="WQ31" s="26"/>
      <c r="WR31" s="26"/>
      <c r="WS31" s="26"/>
      <c r="WT31" s="26"/>
      <c r="WU31" s="26"/>
      <c r="WV31" s="26"/>
      <c r="WW31" s="26"/>
      <c r="WX31" s="26"/>
      <c r="WY31" s="26"/>
      <c r="WZ31" s="26"/>
      <c r="XA31" s="26"/>
      <c r="XB31" s="26"/>
      <c r="XC31" s="26"/>
      <c r="XD31" s="26"/>
      <c r="XE31" s="26"/>
      <c r="XF31" s="26"/>
      <c r="XG31" s="26"/>
      <c r="XH31" s="26"/>
      <c r="XI31" s="26"/>
      <c r="XJ31" s="26"/>
      <c r="XK31" s="26"/>
      <c r="XL31" s="26"/>
      <c r="XM31" s="26"/>
      <c r="XN31" s="26"/>
      <c r="XO31" s="26"/>
      <c r="XP31" s="26"/>
      <c r="XQ31" s="26"/>
      <c r="XR31" s="26"/>
      <c r="XS31" s="26"/>
      <c r="XT31" s="26"/>
      <c r="XU31" s="26"/>
      <c r="XV31" s="26"/>
      <c r="XW31" s="26"/>
      <c r="XX31" s="26"/>
      <c r="XY31" s="26"/>
      <c r="XZ31" s="26"/>
      <c r="YA31" s="26"/>
      <c r="YB31" s="26"/>
      <c r="YC31" s="26"/>
      <c r="YD31" s="26"/>
      <c r="YE31" s="26"/>
      <c r="YF31" s="26"/>
      <c r="YG31" s="26"/>
      <c r="YH31" s="26"/>
      <c r="YI31" s="26"/>
      <c r="YJ31" s="26"/>
      <c r="YK31" s="26"/>
      <c r="YL31" s="26"/>
      <c r="YM31" s="26"/>
      <c r="YN31" s="26"/>
      <c r="YO31" s="26"/>
      <c r="YP31" s="26"/>
      <c r="YQ31" s="26"/>
      <c r="YR31" s="26"/>
      <c r="YS31" s="26"/>
      <c r="YT31" s="26"/>
      <c r="YU31" s="26"/>
      <c r="YV31" s="26"/>
      <c r="YW31" s="26"/>
      <c r="YX31" s="26"/>
      <c r="YY31" s="26"/>
      <c r="YZ31" s="26"/>
      <c r="ZA31" s="26"/>
      <c r="ZB31" s="26"/>
      <c r="ZC31" s="26"/>
      <c r="ZD31" s="26"/>
      <c r="ZE31" s="26"/>
      <c r="ZF31" s="26"/>
      <c r="ZG31" s="26"/>
      <c r="ZH31" s="26"/>
      <c r="ZI31" s="26"/>
      <c r="ZJ31" s="26"/>
      <c r="ZK31" s="26"/>
      <c r="ZL31" s="26"/>
      <c r="ZM31" s="26"/>
      <c r="ZN31" s="26"/>
      <c r="ZO31" s="26"/>
      <c r="ZP31" s="26"/>
      <c r="ZQ31" s="26"/>
      <c r="ZR31" s="26"/>
      <c r="ZS31" s="26"/>
      <c r="ZT31" s="26"/>
      <c r="ZU31" s="26"/>
      <c r="ZV31" s="26"/>
      <c r="ZW31" s="26"/>
      <c r="ZX31" s="26"/>
      <c r="ZY31" s="26"/>
      <c r="ZZ31" s="26"/>
      <c r="AAA31" s="26"/>
      <c r="AAB31" s="26"/>
      <c r="AAC31" s="26"/>
      <c r="AAD31" s="26"/>
      <c r="AAE31" s="26"/>
      <c r="AAF31" s="26"/>
      <c r="AAG31" s="26"/>
      <c r="AAH31" s="26"/>
      <c r="AAI31" s="26"/>
      <c r="AAJ31" s="26"/>
      <c r="AAK31" s="26"/>
      <c r="AAL31" s="26"/>
      <c r="AAM31" s="26"/>
      <c r="AAN31" s="26"/>
      <c r="AAO31" s="26"/>
      <c r="AAP31" s="26"/>
      <c r="AAQ31" s="26"/>
      <c r="AAR31" s="26"/>
      <c r="AAS31" s="26"/>
      <c r="AAT31" s="26"/>
      <c r="AAU31" s="26"/>
      <c r="AAV31" s="26"/>
      <c r="AAW31" s="26"/>
      <c r="AAX31" s="26"/>
      <c r="AAY31" s="26"/>
      <c r="AAZ31" s="26"/>
      <c r="ABA31" s="26"/>
      <c r="ABB31" s="26"/>
      <c r="ABC31" s="26"/>
      <c r="ABD31" s="26"/>
      <c r="ABE31" s="26"/>
      <c r="ABF31" s="26"/>
      <c r="ABG31" s="26"/>
      <c r="ABH31" s="26"/>
      <c r="ABI31" s="26"/>
      <c r="ABJ31" s="26"/>
      <c r="ABK31" s="26"/>
      <c r="ABL31" s="26"/>
      <c r="ABM31" s="26"/>
      <c r="ABN31" s="26"/>
      <c r="ABO31" s="26"/>
      <c r="ABP31" s="26"/>
      <c r="ABQ31" s="26"/>
      <c r="ABR31" s="26"/>
      <c r="ABS31" s="26"/>
      <c r="ABT31" s="26"/>
      <c r="ABU31" s="26"/>
      <c r="ABV31" s="26"/>
      <c r="ABW31" s="26"/>
      <c r="ABX31" s="26"/>
      <c r="ABY31" s="26"/>
      <c r="ABZ31" s="26"/>
      <c r="ACA31" s="26"/>
      <c r="ACB31" s="26"/>
      <c r="ACC31" s="26"/>
      <c r="ACD31" s="26"/>
      <c r="ACE31" s="26"/>
      <c r="ACF31" s="26"/>
      <c r="ACG31" s="26"/>
      <c r="ACH31" s="26"/>
      <c r="ACI31" s="26"/>
      <c r="ACJ31" s="26"/>
      <c r="ACK31" s="26"/>
      <c r="ACL31" s="26"/>
      <c r="ACM31" s="26"/>
      <c r="ACN31" s="26"/>
      <c r="ACO31" s="26"/>
      <c r="ACP31" s="26"/>
      <c r="ACQ31" s="26"/>
      <c r="ACR31" s="26"/>
      <c r="ACS31" s="26"/>
      <c r="ACT31" s="26"/>
      <c r="ACU31" s="26"/>
      <c r="ACV31" s="26"/>
      <c r="ACW31" s="26"/>
      <c r="ACX31" s="26"/>
      <c r="ACY31" s="26"/>
      <c r="ACZ31" s="26"/>
      <c r="ADA31" s="26"/>
      <c r="ADB31" s="26"/>
      <c r="ADC31" s="26"/>
      <c r="ADD31" s="26"/>
      <c r="ADE31" s="26"/>
      <c r="ADF31" s="26"/>
      <c r="ADG31" s="26"/>
      <c r="ADH31" s="26"/>
      <c r="ADI31" s="26"/>
      <c r="ADJ31" s="26"/>
      <c r="ADK31" s="26"/>
      <c r="ADL31" s="26"/>
      <c r="ADM31" s="26"/>
      <c r="ADN31" s="26"/>
      <c r="ADO31" s="26"/>
      <c r="ADP31" s="26"/>
      <c r="ADQ31" s="26"/>
      <c r="ADR31" s="26"/>
      <c r="ADS31" s="26"/>
      <c r="ADT31" s="26"/>
      <c r="ADU31" s="26"/>
      <c r="ADV31" s="26"/>
      <c r="ADW31" s="26"/>
      <c r="ADX31" s="26"/>
      <c r="ADY31" s="26"/>
      <c r="ADZ31" s="26"/>
      <c r="AEA31" s="26"/>
      <c r="AEB31" s="26"/>
      <c r="AEC31" s="26"/>
      <c r="AED31" s="26"/>
      <c r="AEE31" s="26"/>
      <c r="AEF31" s="26"/>
      <c r="AEG31" s="26"/>
      <c r="AEH31" s="26"/>
      <c r="AEI31" s="26"/>
      <c r="AEJ31" s="26"/>
      <c r="AEK31" s="26"/>
      <c r="AEL31" s="26"/>
      <c r="AEM31" s="26"/>
      <c r="AEN31" s="26"/>
      <c r="AEO31" s="26"/>
      <c r="AEP31" s="26"/>
      <c r="AEQ31" s="26"/>
      <c r="AER31" s="26"/>
      <c r="AES31" s="26"/>
      <c r="AET31" s="26"/>
      <c r="AEU31" s="26"/>
      <c r="AEV31" s="26"/>
      <c r="AEW31" s="26"/>
      <c r="AEX31" s="26"/>
      <c r="AEY31" s="26"/>
      <c r="AEZ31" s="26"/>
      <c r="AFA31" s="26"/>
      <c r="AFB31" s="26"/>
      <c r="AFC31" s="26"/>
      <c r="AFD31" s="26"/>
      <c r="AFE31" s="26"/>
      <c r="AFF31" s="26"/>
      <c r="AFG31" s="26"/>
      <c r="AFH31" s="26"/>
      <c r="AFI31" s="26"/>
      <c r="AFJ31" s="26"/>
      <c r="AFK31" s="26"/>
      <c r="AFL31" s="26"/>
      <c r="AFM31" s="26"/>
      <c r="AFN31" s="26"/>
      <c r="AFO31" s="26"/>
      <c r="AFP31" s="26"/>
      <c r="AFQ31" s="26"/>
      <c r="AFR31" s="26"/>
      <c r="AFS31" s="26"/>
      <c r="AFT31" s="26"/>
      <c r="AFU31" s="26"/>
      <c r="AFV31" s="26"/>
      <c r="AFW31" s="26"/>
      <c r="AFX31" s="26"/>
      <c r="AFY31" s="26"/>
      <c r="AFZ31" s="26"/>
      <c r="AGA31" s="26"/>
      <c r="AGB31" s="26"/>
      <c r="AGC31" s="26"/>
      <c r="AGD31" s="26"/>
      <c r="AGE31" s="26"/>
      <c r="AGF31" s="26"/>
      <c r="AGG31" s="26"/>
      <c r="AGH31" s="26"/>
      <c r="AGI31" s="26"/>
      <c r="AGJ31" s="26"/>
      <c r="AGK31" s="26"/>
      <c r="AGL31" s="26"/>
      <c r="AGM31" s="26"/>
      <c r="AGN31" s="26"/>
      <c r="AGO31" s="26"/>
      <c r="AGP31" s="26"/>
      <c r="AGQ31" s="26"/>
      <c r="AGR31" s="26"/>
      <c r="AGS31" s="26"/>
      <c r="AGT31" s="26"/>
      <c r="AGU31" s="26"/>
      <c r="AGV31" s="26"/>
      <c r="AGW31" s="26"/>
      <c r="AGX31" s="26"/>
      <c r="AGY31" s="26"/>
      <c r="AGZ31" s="26"/>
      <c r="AHA31" s="26"/>
      <c r="AHB31" s="26"/>
      <c r="AHC31" s="26"/>
      <c r="AHD31" s="26"/>
      <c r="AHE31" s="26"/>
      <c r="AHF31" s="26"/>
      <c r="AHG31" s="26"/>
      <c r="AHH31" s="26"/>
      <c r="AHI31" s="26"/>
      <c r="AHJ31" s="26"/>
      <c r="AHK31" s="26"/>
      <c r="AHL31" s="26"/>
      <c r="AHM31" s="26"/>
      <c r="AHN31" s="26"/>
      <c r="AHO31" s="26"/>
      <c r="AHP31" s="26"/>
      <c r="AHQ31" s="26"/>
      <c r="AHR31" s="26"/>
      <c r="AHS31" s="26"/>
      <c r="AHT31" s="26"/>
      <c r="AHU31" s="26"/>
      <c r="AHV31" s="26"/>
      <c r="AHW31" s="26"/>
      <c r="AHX31" s="26"/>
      <c r="AHY31" s="26"/>
      <c r="AHZ31" s="26"/>
      <c r="AIA31" s="26"/>
      <c r="AIB31" s="26"/>
      <c r="AIC31" s="26"/>
      <c r="AID31" s="26"/>
      <c r="AIE31" s="26"/>
      <c r="AIF31" s="26"/>
      <c r="AIG31" s="26"/>
      <c r="AIH31" s="26"/>
      <c r="AII31" s="26"/>
      <c r="AIJ31" s="26"/>
      <c r="AIK31" s="26"/>
      <c r="AIL31" s="26"/>
      <c r="AIM31" s="26"/>
      <c r="AIN31" s="26"/>
      <c r="AIO31" s="26"/>
      <c r="AIP31" s="26"/>
      <c r="AIQ31" s="26"/>
      <c r="AIR31" s="26"/>
      <c r="AIS31" s="26"/>
      <c r="AIT31" s="26"/>
      <c r="AIU31" s="26"/>
      <c r="AIV31" s="26"/>
      <c r="AIW31" s="26"/>
      <c r="AIX31" s="26"/>
      <c r="AIY31" s="26"/>
      <c r="AIZ31" s="26"/>
      <c r="AJA31" s="26"/>
      <c r="AJB31" s="26"/>
      <c r="AJC31" s="26"/>
      <c r="AJD31" s="26"/>
      <c r="AJE31" s="26"/>
      <c r="AJF31" s="26"/>
      <c r="AJG31" s="26"/>
      <c r="AJH31" s="26"/>
      <c r="AJI31" s="26"/>
      <c r="AJJ31" s="26"/>
      <c r="AJK31" s="26"/>
      <c r="AJL31" s="26"/>
      <c r="AJM31" s="26"/>
      <c r="AJN31" s="26"/>
      <c r="AJO31" s="26"/>
      <c r="AJP31" s="26"/>
      <c r="AJQ31" s="26"/>
      <c r="AJR31" s="26"/>
      <c r="AJS31" s="26"/>
      <c r="AJT31" s="26"/>
      <c r="AJU31" s="26"/>
      <c r="AJV31" s="26"/>
      <c r="AJW31" s="26"/>
      <c r="AJX31" s="26"/>
      <c r="AJY31" s="26"/>
      <c r="AJZ31" s="26"/>
      <c r="AKA31" s="26"/>
      <c r="AKB31" s="26"/>
      <c r="AKC31" s="26"/>
      <c r="AKD31" s="26"/>
      <c r="AKE31" s="26"/>
      <c r="AKF31" s="26"/>
      <c r="AKG31" s="26"/>
      <c r="AKH31" s="26"/>
      <c r="AKI31" s="26"/>
      <c r="AKJ31" s="26"/>
      <c r="AKK31" s="26"/>
      <c r="AKL31" s="26"/>
      <c r="AKM31" s="26"/>
      <c r="AKN31" s="26"/>
      <c r="AKO31" s="26"/>
      <c r="AKP31" s="26"/>
      <c r="AKQ31" s="26"/>
      <c r="AKR31" s="26"/>
      <c r="AKS31" s="26"/>
      <c r="AKT31" s="26"/>
      <c r="AKU31" s="26"/>
      <c r="AKV31" s="26"/>
      <c r="AKW31" s="26"/>
      <c r="AKX31" s="26"/>
      <c r="AKY31" s="26"/>
      <c r="AKZ31" s="26"/>
      <c r="ALA31" s="26"/>
      <c r="ALB31" s="26"/>
      <c r="ALC31" s="26"/>
      <c r="ALD31" s="26"/>
      <c r="ALE31" s="26"/>
      <c r="ALF31" s="26"/>
      <c r="ALG31" s="26"/>
      <c r="ALH31" s="26"/>
      <c r="ALI31" s="26"/>
      <c r="ALJ31" s="26"/>
      <c r="ALK31" s="26"/>
      <c r="ALL31" s="26"/>
      <c r="ALM31" s="26"/>
      <c r="ALN31" s="26"/>
      <c r="ALO31" s="26"/>
      <c r="ALP31" s="26"/>
      <c r="ALQ31" s="26"/>
      <c r="ALR31" s="26"/>
      <c r="ALS31" s="26"/>
      <c r="ALT31" s="26"/>
      <c r="ALU31" s="26"/>
      <c r="ALV31" s="26"/>
      <c r="ALW31" s="26"/>
      <c r="ALX31" s="26"/>
      <c r="ALY31" s="26"/>
      <c r="ALZ31" s="26"/>
      <c r="AMA31" s="26"/>
      <c r="AMB31" s="26"/>
      <c r="AMC31" s="26"/>
      <c r="AMD31" s="26"/>
      <c r="AME31" s="26"/>
      <c r="AMF31" s="26"/>
      <c r="AMG31" s="26"/>
      <c r="AMH31" s="26"/>
      <c r="AMI31" s="26"/>
      <c r="AMJ31" s="26"/>
    </row>
    <row r="32" spans="1:1024" s="19" customFormat="1" ht="13.5" customHeight="1" x14ac:dyDescent="0.25">
      <c r="A32" s="50" t="s">
        <v>153</v>
      </c>
      <c r="B32" s="20">
        <v>3723</v>
      </c>
      <c r="C32" s="20"/>
      <c r="D32" s="20" t="s">
        <v>121</v>
      </c>
      <c r="E32" s="22">
        <f>SUM(E31:E31)</f>
        <v>45000</v>
      </c>
    </row>
    <row r="33" spans="1:1024" ht="13.5" customHeight="1" outlineLevel="1" x14ac:dyDescent="0.25">
      <c r="A33" s="52"/>
      <c r="B33" s="21">
        <v>6171</v>
      </c>
      <c r="C33" s="21">
        <v>2131</v>
      </c>
      <c r="D33" s="21" t="s">
        <v>157</v>
      </c>
      <c r="E33" s="58">
        <v>100000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/>
      <c r="JV33" s="26"/>
      <c r="JW33" s="26"/>
      <c r="JX33" s="26"/>
      <c r="JY33" s="26"/>
      <c r="JZ33" s="26"/>
      <c r="KA33" s="26"/>
      <c r="KB33" s="26"/>
      <c r="KC33" s="26"/>
      <c r="KD33" s="26"/>
      <c r="KE33" s="26"/>
      <c r="KF33" s="26"/>
      <c r="KG33" s="26"/>
      <c r="KH33" s="26"/>
      <c r="KI33" s="26"/>
      <c r="KJ33" s="26"/>
      <c r="KK33" s="26"/>
      <c r="KL33" s="26"/>
      <c r="KM33" s="26"/>
      <c r="KN33" s="26"/>
      <c r="KO33" s="26"/>
      <c r="KP33" s="26"/>
      <c r="KQ33" s="26"/>
      <c r="KR33" s="26"/>
      <c r="KS33" s="26"/>
      <c r="KT33" s="26"/>
      <c r="KU33" s="26"/>
      <c r="KV33" s="26"/>
      <c r="KW33" s="26"/>
      <c r="KX33" s="26"/>
      <c r="KY33" s="26"/>
      <c r="KZ33" s="26"/>
      <c r="LA33" s="26"/>
      <c r="LB33" s="26"/>
      <c r="LC33" s="26"/>
      <c r="LD33" s="26"/>
      <c r="LE33" s="26"/>
      <c r="LF33" s="26"/>
      <c r="LG33" s="26"/>
      <c r="LH33" s="26"/>
      <c r="LI33" s="26"/>
      <c r="LJ33" s="26"/>
      <c r="LK33" s="26"/>
      <c r="LL33" s="26"/>
      <c r="LM33" s="26"/>
      <c r="LN33" s="26"/>
      <c r="LO33" s="26"/>
      <c r="LP33" s="26"/>
      <c r="LQ33" s="26"/>
      <c r="LR33" s="26"/>
      <c r="LS33" s="26"/>
      <c r="LT33" s="26"/>
      <c r="LU33" s="26"/>
      <c r="LV33" s="26"/>
      <c r="LW33" s="26"/>
      <c r="LX33" s="26"/>
      <c r="LY33" s="26"/>
      <c r="LZ33" s="26"/>
      <c r="MA33" s="26"/>
      <c r="MB33" s="26"/>
      <c r="MC33" s="26"/>
      <c r="MD33" s="26"/>
      <c r="ME33" s="26"/>
      <c r="MF33" s="26"/>
      <c r="MG33" s="26"/>
      <c r="MH33" s="26"/>
      <c r="MI33" s="26"/>
      <c r="MJ33" s="26"/>
      <c r="MK33" s="26"/>
      <c r="ML33" s="26"/>
      <c r="MM33" s="26"/>
      <c r="MN33" s="26"/>
      <c r="MO33" s="26"/>
      <c r="MP33" s="26"/>
      <c r="MQ33" s="26"/>
      <c r="MR33" s="26"/>
      <c r="MS33" s="26"/>
      <c r="MT33" s="26"/>
      <c r="MU33" s="26"/>
      <c r="MV33" s="26"/>
      <c r="MW33" s="26"/>
      <c r="MX33" s="26"/>
      <c r="MY33" s="26"/>
      <c r="MZ33" s="26"/>
      <c r="NA33" s="26"/>
      <c r="NB33" s="26"/>
      <c r="NC33" s="26"/>
      <c r="ND33" s="26"/>
      <c r="NE33" s="26"/>
      <c r="NF33" s="26"/>
      <c r="NG33" s="26"/>
      <c r="NH33" s="26"/>
      <c r="NI33" s="26"/>
      <c r="NJ33" s="26"/>
      <c r="NK33" s="26"/>
      <c r="NL33" s="26"/>
      <c r="NM33" s="26"/>
      <c r="NN33" s="26"/>
      <c r="NO33" s="26"/>
      <c r="NP33" s="26"/>
      <c r="NQ33" s="26"/>
      <c r="NR33" s="26"/>
      <c r="NS33" s="26"/>
      <c r="NT33" s="26"/>
      <c r="NU33" s="26"/>
      <c r="NV33" s="26"/>
      <c r="NW33" s="26"/>
      <c r="NX33" s="26"/>
      <c r="NY33" s="26"/>
      <c r="NZ33" s="26"/>
      <c r="OA33" s="26"/>
      <c r="OB33" s="26"/>
      <c r="OC33" s="26"/>
      <c r="OD33" s="26"/>
      <c r="OE33" s="26"/>
      <c r="OF33" s="26"/>
      <c r="OG33" s="26"/>
      <c r="OH33" s="26"/>
      <c r="OI33" s="26"/>
      <c r="OJ33" s="26"/>
      <c r="OK33" s="26"/>
      <c r="OL33" s="26"/>
      <c r="OM33" s="26"/>
      <c r="ON33" s="26"/>
      <c r="OO33" s="26"/>
      <c r="OP33" s="26"/>
      <c r="OQ33" s="26"/>
      <c r="OR33" s="26"/>
      <c r="OS33" s="26"/>
      <c r="OT33" s="26"/>
      <c r="OU33" s="26"/>
      <c r="OV33" s="26"/>
      <c r="OW33" s="26"/>
      <c r="OX33" s="26"/>
      <c r="OY33" s="26"/>
      <c r="OZ33" s="26"/>
      <c r="PA33" s="26"/>
      <c r="PB33" s="26"/>
      <c r="PC33" s="26"/>
      <c r="PD33" s="26"/>
      <c r="PE33" s="26"/>
      <c r="PF33" s="26"/>
      <c r="PG33" s="26"/>
      <c r="PH33" s="26"/>
      <c r="PI33" s="26"/>
      <c r="PJ33" s="26"/>
      <c r="PK33" s="26"/>
      <c r="PL33" s="26"/>
      <c r="PM33" s="26"/>
      <c r="PN33" s="26"/>
      <c r="PO33" s="26"/>
      <c r="PP33" s="26"/>
      <c r="PQ33" s="26"/>
      <c r="PR33" s="26"/>
      <c r="PS33" s="26"/>
      <c r="PT33" s="26"/>
      <c r="PU33" s="26"/>
      <c r="PV33" s="26"/>
      <c r="PW33" s="26"/>
      <c r="PX33" s="26"/>
      <c r="PY33" s="26"/>
      <c r="PZ33" s="26"/>
      <c r="QA33" s="26"/>
      <c r="QB33" s="26"/>
      <c r="QC33" s="26"/>
      <c r="QD33" s="26"/>
      <c r="QE33" s="26"/>
      <c r="QF33" s="26"/>
      <c r="QG33" s="26"/>
      <c r="QH33" s="26"/>
      <c r="QI33" s="26"/>
      <c r="QJ33" s="26"/>
      <c r="QK33" s="26"/>
      <c r="QL33" s="26"/>
      <c r="QM33" s="26"/>
      <c r="QN33" s="26"/>
      <c r="QO33" s="26"/>
      <c r="QP33" s="26"/>
      <c r="QQ33" s="26"/>
      <c r="QR33" s="26"/>
      <c r="QS33" s="26"/>
      <c r="QT33" s="26"/>
      <c r="QU33" s="26"/>
      <c r="QV33" s="26"/>
      <c r="QW33" s="26"/>
      <c r="QX33" s="26"/>
      <c r="QY33" s="26"/>
      <c r="QZ33" s="26"/>
      <c r="RA33" s="26"/>
      <c r="RB33" s="26"/>
      <c r="RC33" s="26"/>
      <c r="RD33" s="26"/>
      <c r="RE33" s="26"/>
      <c r="RF33" s="26"/>
      <c r="RG33" s="26"/>
      <c r="RH33" s="26"/>
      <c r="RI33" s="26"/>
      <c r="RJ33" s="26"/>
      <c r="RK33" s="26"/>
      <c r="RL33" s="26"/>
      <c r="RM33" s="26"/>
      <c r="RN33" s="26"/>
      <c r="RO33" s="26"/>
      <c r="RP33" s="26"/>
      <c r="RQ33" s="26"/>
      <c r="RR33" s="26"/>
      <c r="RS33" s="26"/>
      <c r="RT33" s="26"/>
      <c r="RU33" s="26"/>
      <c r="RV33" s="26"/>
      <c r="RW33" s="26"/>
      <c r="RX33" s="26"/>
      <c r="RY33" s="26"/>
      <c r="RZ33" s="26"/>
      <c r="SA33" s="26"/>
      <c r="SB33" s="26"/>
      <c r="SC33" s="26"/>
      <c r="SD33" s="26"/>
      <c r="SE33" s="26"/>
      <c r="SF33" s="26"/>
      <c r="SG33" s="26"/>
      <c r="SH33" s="26"/>
      <c r="SI33" s="26"/>
      <c r="SJ33" s="26"/>
      <c r="SK33" s="26"/>
      <c r="SL33" s="26"/>
      <c r="SM33" s="26"/>
      <c r="SN33" s="26"/>
      <c r="SO33" s="26"/>
      <c r="SP33" s="26"/>
      <c r="SQ33" s="26"/>
      <c r="SR33" s="26"/>
      <c r="SS33" s="26"/>
      <c r="ST33" s="26"/>
      <c r="SU33" s="26"/>
      <c r="SV33" s="26"/>
      <c r="SW33" s="26"/>
      <c r="SX33" s="26"/>
      <c r="SY33" s="26"/>
      <c r="SZ33" s="26"/>
      <c r="TA33" s="26"/>
      <c r="TB33" s="26"/>
      <c r="TC33" s="26"/>
      <c r="TD33" s="26"/>
      <c r="TE33" s="26"/>
      <c r="TF33" s="26"/>
      <c r="TG33" s="26"/>
      <c r="TH33" s="26"/>
      <c r="TI33" s="26"/>
      <c r="TJ33" s="26"/>
      <c r="TK33" s="26"/>
      <c r="TL33" s="26"/>
      <c r="TM33" s="26"/>
      <c r="TN33" s="26"/>
      <c r="TO33" s="26"/>
      <c r="TP33" s="26"/>
      <c r="TQ33" s="26"/>
      <c r="TR33" s="26"/>
      <c r="TS33" s="26"/>
      <c r="TT33" s="26"/>
      <c r="TU33" s="26"/>
      <c r="TV33" s="26"/>
      <c r="TW33" s="26"/>
      <c r="TX33" s="26"/>
      <c r="TY33" s="26"/>
      <c r="TZ33" s="26"/>
      <c r="UA33" s="26"/>
      <c r="UB33" s="26"/>
      <c r="UC33" s="26"/>
      <c r="UD33" s="26"/>
      <c r="UE33" s="26"/>
      <c r="UF33" s="26"/>
      <c r="UG33" s="26"/>
      <c r="UH33" s="26"/>
      <c r="UI33" s="26"/>
      <c r="UJ33" s="26"/>
      <c r="UK33" s="26"/>
      <c r="UL33" s="26"/>
      <c r="UM33" s="26"/>
      <c r="UN33" s="26"/>
      <c r="UO33" s="26"/>
      <c r="UP33" s="26"/>
      <c r="UQ33" s="26"/>
      <c r="UR33" s="26"/>
      <c r="US33" s="26"/>
      <c r="UT33" s="26"/>
      <c r="UU33" s="26"/>
      <c r="UV33" s="26"/>
      <c r="UW33" s="26"/>
      <c r="UX33" s="26"/>
      <c r="UY33" s="26"/>
      <c r="UZ33" s="26"/>
      <c r="VA33" s="26"/>
      <c r="VB33" s="26"/>
      <c r="VC33" s="26"/>
      <c r="VD33" s="26"/>
      <c r="VE33" s="26"/>
      <c r="VF33" s="26"/>
      <c r="VG33" s="26"/>
      <c r="VH33" s="26"/>
      <c r="VI33" s="26"/>
      <c r="VJ33" s="26"/>
      <c r="VK33" s="26"/>
      <c r="VL33" s="26"/>
      <c r="VM33" s="26"/>
      <c r="VN33" s="26"/>
      <c r="VO33" s="26"/>
      <c r="VP33" s="26"/>
      <c r="VQ33" s="26"/>
      <c r="VR33" s="26"/>
      <c r="VS33" s="26"/>
      <c r="VT33" s="26"/>
      <c r="VU33" s="26"/>
      <c r="VV33" s="26"/>
      <c r="VW33" s="26"/>
      <c r="VX33" s="26"/>
      <c r="VY33" s="26"/>
      <c r="VZ33" s="26"/>
      <c r="WA33" s="26"/>
      <c r="WB33" s="26"/>
      <c r="WC33" s="26"/>
      <c r="WD33" s="26"/>
      <c r="WE33" s="26"/>
      <c r="WF33" s="26"/>
      <c r="WG33" s="26"/>
      <c r="WH33" s="26"/>
      <c r="WI33" s="26"/>
      <c r="WJ33" s="26"/>
      <c r="WK33" s="26"/>
      <c r="WL33" s="26"/>
      <c r="WM33" s="26"/>
      <c r="WN33" s="26"/>
      <c r="WO33" s="26"/>
      <c r="WP33" s="26"/>
      <c r="WQ33" s="26"/>
      <c r="WR33" s="26"/>
      <c r="WS33" s="26"/>
      <c r="WT33" s="26"/>
      <c r="WU33" s="26"/>
      <c r="WV33" s="26"/>
      <c r="WW33" s="26"/>
      <c r="WX33" s="26"/>
      <c r="WY33" s="26"/>
      <c r="WZ33" s="26"/>
      <c r="XA33" s="26"/>
      <c r="XB33" s="26"/>
      <c r="XC33" s="26"/>
      <c r="XD33" s="26"/>
      <c r="XE33" s="26"/>
      <c r="XF33" s="26"/>
      <c r="XG33" s="26"/>
      <c r="XH33" s="26"/>
      <c r="XI33" s="26"/>
      <c r="XJ33" s="26"/>
      <c r="XK33" s="26"/>
      <c r="XL33" s="26"/>
      <c r="XM33" s="26"/>
      <c r="XN33" s="26"/>
      <c r="XO33" s="26"/>
      <c r="XP33" s="26"/>
      <c r="XQ33" s="26"/>
      <c r="XR33" s="26"/>
      <c r="XS33" s="26"/>
      <c r="XT33" s="26"/>
      <c r="XU33" s="26"/>
      <c r="XV33" s="26"/>
      <c r="XW33" s="26"/>
      <c r="XX33" s="26"/>
      <c r="XY33" s="26"/>
      <c r="XZ33" s="26"/>
      <c r="YA33" s="26"/>
      <c r="YB33" s="26"/>
      <c r="YC33" s="26"/>
      <c r="YD33" s="26"/>
      <c r="YE33" s="26"/>
      <c r="YF33" s="26"/>
      <c r="YG33" s="26"/>
      <c r="YH33" s="26"/>
      <c r="YI33" s="26"/>
      <c r="YJ33" s="26"/>
      <c r="YK33" s="26"/>
      <c r="YL33" s="26"/>
      <c r="YM33" s="26"/>
      <c r="YN33" s="26"/>
      <c r="YO33" s="26"/>
      <c r="YP33" s="26"/>
      <c r="YQ33" s="26"/>
      <c r="YR33" s="26"/>
      <c r="YS33" s="26"/>
      <c r="YT33" s="26"/>
      <c r="YU33" s="26"/>
      <c r="YV33" s="26"/>
      <c r="YW33" s="26"/>
      <c r="YX33" s="26"/>
      <c r="YY33" s="26"/>
      <c r="YZ33" s="26"/>
      <c r="ZA33" s="26"/>
      <c r="ZB33" s="26"/>
      <c r="ZC33" s="26"/>
      <c r="ZD33" s="26"/>
      <c r="ZE33" s="26"/>
      <c r="ZF33" s="26"/>
      <c r="ZG33" s="26"/>
      <c r="ZH33" s="26"/>
      <c r="ZI33" s="26"/>
      <c r="ZJ33" s="26"/>
      <c r="ZK33" s="26"/>
      <c r="ZL33" s="26"/>
      <c r="ZM33" s="26"/>
      <c r="ZN33" s="26"/>
      <c r="ZO33" s="26"/>
      <c r="ZP33" s="26"/>
      <c r="ZQ33" s="26"/>
      <c r="ZR33" s="26"/>
      <c r="ZS33" s="26"/>
      <c r="ZT33" s="26"/>
      <c r="ZU33" s="26"/>
      <c r="ZV33" s="26"/>
      <c r="ZW33" s="26"/>
      <c r="ZX33" s="26"/>
      <c r="ZY33" s="26"/>
      <c r="ZZ33" s="26"/>
      <c r="AAA33" s="26"/>
      <c r="AAB33" s="26"/>
      <c r="AAC33" s="26"/>
      <c r="AAD33" s="26"/>
      <c r="AAE33" s="26"/>
      <c r="AAF33" s="26"/>
      <c r="AAG33" s="26"/>
      <c r="AAH33" s="26"/>
      <c r="AAI33" s="26"/>
      <c r="AAJ33" s="26"/>
      <c r="AAK33" s="26"/>
      <c r="AAL33" s="26"/>
      <c r="AAM33" s="26"/>
      <c r="AAN33" s="26"/>
      <c r="AAO33" s="26"/>
      <c r="AAP33" s="26"/>
      <c r="AAQ33" s="26"/>
      <c r="AAR33" s="26"/>
      <c r="AAS33" s="26"/>
      <c r="AAT33" s="26"/>
      <c r="AAU33" s="26"/>
      <c r="AAV33" s="26"/>
      <c r="AAW33" s="26"/>
      <c r="AAX33" s="26"/>
      <c r="AAY33" s="26"/>
      <c r="AAZ33" s="26"/>
      <c r="ABA33" s="26"/>
      <c r="ABB33" s="26"/>
      <c r="ABC33" s="26"/>
      <c r="ABD33" s="26"/>
      <c r="ABE33" s="26"/>
      <c r="ABF33" s="26"/>
      <c r="ABG33" s="26"/>
      <c r="ABH33" s="26"/>
      <c r="ABI33" s="26"/>
      <c r="ABJ33" s="26"/>
      <c r="ABK33" s="26"/>
      <c r="ABL33" s="26"/>
      <c r="ABM33" s="26"/>
      <c r="ABN33" s="26"/>
      <c r="ABO33" s="26"/>
      <c r="ABP33" s="26"/>
      <c r="ABQ33" s="26"/>
      <c r="ABR33" s="26"/>
      <c r="ABS33" s="26"/>
      <c r="ABT33" s="26"/>
      <c r="ABU33" s="26"/>
      <c r="ABV33" s="26"/>
      <c r="ABW33" s="26"/>
      <c r="ABX33" s="26"/>
      <c r="ABY33" s="26"/>
      <c r="ABZ33" s="26"/>
      <c r="ACA33" s="26"/>
      <c r="ACB33" s="26"/>
      <c r="ACC33" s="26"/>
      <c r="ACD33" s="26"/>
      <c r="ACE33" s="26"/>
      <c r="ACF33" s="26"/>
      <c r="ACG33" s="26"/>
      <c r="ACH33" s="26"/>
      <c r="ACI33" s="26"/>
      <c r="ACJ33" s="26"/>
      <c r="ACK33" s="26"/>
      <c r="ACL33" s="26"/>
      <c r="ACM33" s="26"/>
      <c r="ACN33" s="26"/>
      <c r="ACO33" s="26"/>
      <c r="ACP33" s="26"/>
      <c r="ACQ33" s="26"/>
      <c r="ACR33" s="26"/>
      <c r="ACS33" s="26"/>
      <c r="ACT33" s="26"/>
      <c r="ACU33" s="26"/>
      <c r="ACV33" s="26"/>
      <c r="ACW33" s="26"/>
      <c r="ACX33" s="26"/>
      <c r="ACY33" s="26"/>
      <c r="ACZ33" s="26"/>
      <c r="ADA33" s="26"/>
      <c r="ADB33" s="26"/>
      <c r="ADC33" s="26"/>
      <c r="ADD33" s="26"/>
      <c r="ADE33" s="26"/>
      <c r="ADF33" s="26"/>
      <c r="ADG33" s="26"/>
      <c r="ADH33" s="26"/>
      <c r="ADI33" s="26"/>
      <c r="ADJ33" s="26"/>
      <c r="ADK33" s="26"/>
      <c r="ADL33" s="26"/>
      <c r="ADM33" s="26"/>
      <c r="ADN33" s="26"/>
      <c r="ADO33" s="26"/>
      <c r="ADP33" s="26"/>
      <c r="ADQ33" s="26"/>
      <c r="ADR33" s="26"/>
      <c r="ADS33" s="26"/>
      <c r="ADT33" s="26"/>
      <c r="ADU33" s="26"/>
      <c r="ADV33" s="26"/>
      <c r="ADW33" s="26"/>
      <c r="ADX33" s="26"/>
      <c r="ADY33" s="26"/>
      <c r="ADZ33" s="26"/>
      <c r="AEA33" s="26"/>
      <c r="AEB33" s="26"/>
      <c r="AEC33" s="26"/>
      <c r="AED33" s="26"/>
      <c r="AEE33" s="26"/>
      <c r="AEF33" s="26"/>
      <c r="AEG33" s="26"/>
      <c r="AEH33" s="26"/>
      <c r="AEI33" s="26"/>
      <c r="AEJ33" s="26"/>
      <c r="AEK33" s="26"/>
      <c r="AEL33" s="26"/>
      <c r="AEM33" s="26"/>
      <c r="AEN33" s="26"/>
      <c r="AEO33" s="26"/>
      <c r="AEP33" s="26"/>
      <c r="AEQ33" s="26"/>
      <c r="AER33" s="26"/>
      <c r="AES33" s="26"/>
      <c r="AET33" s="26"/>
      <c r="AEU33" s="26"/>
      <c r="AEV33" s="26"/>
      <c r="AEW33" s="26"/>
      <c r="AEX33" s="26"/>
      <c r="AEY33" s="26"/>
      <c r="AEZ33" s="26"/>
      <c r="AFA33" s="26"/>
      <c r="AFB33" s="26"/>
      <c r="AFC33" s="26"/>
      <c r="AFD33" s="26"/>
      <c r="AFE33" s="26"/>
      <c r="AFF33" s="26"/>
      <c r="AFG33" s="26"/>
      <c r="AFH33" s="26"/>
      <c r="AFI33" s="26"/>
      <c r="AFJ33" s="26"/>
      <c r="AFK33" s="26"/>
      <c r="AFL33" s="26"/>
      <c r="AFM33" s="26"/>
      <c r="AFN33" s="26"/>
      <c r="AFO33" s="26"/>
      <c r="AFP33" s="26"/>
      <c r="AFQ33" s="26"/>
      <c r="AFR33" s="26"/>
      <c r="AFS33" s="26"/>
      <c r="AFT33" s="26"/>
      <c r="AFU33" s="26"/>
      <c r="AFV33" s="26"/>
      <c r="AFW33" s="26"/>
      <c r="AFX33" s="26"/>
      <c r="AFY33" s="26"/>
      <c r="AFZ33" s="26"/>
      <c r="AGA33" s="26"/>
      <c r="AGB33" s="26"/>
      <c r="AGC33" s="26"/>
      <c r="AGD33" s="26"/>
      <c r="AGE33" s="26"/>
      <c r="AGF33" s="26"/>
      <c r="AGG33" s="26"/>
      <c r="AGH33" s="26"/>
      <c r="AGI33" s="26"/>
      <c r="AGJ33" s="26"/>
      <c r="AGK33" s="26"/>
      <c r="AGL33" s="26"/>
      <c r="AGM33" s="26"/>
      <c r="AGN33" s="26"/>
      <c r="AGO33" s="26"/>
      <c r="AGP33" s="26"/>
      <c r="AGQ33" s="26"/>
      <c r="AGR33" s="26"/>
      <c r="AGS33" s="26"/>
      <c r="AGT33" s="26"/>
      <c r="AGU33" s="26"/>
      <c r="AGV33" s="26"/>
      <c r="AGW33" s="26"/>
      <c r="AGX33" s="26"/>
      <c r="AGY33" s="26"/>
      <c r="AGZ33" s="26"/>
      <c r="AHA33" s="26"/>
      <c r="AHB33" s="26"/>
      <c r="AHC33" s="26"/>
      <c r="AHD33" s="26"/>
      <c r="AHE33" s="26"/>
      <c r="AHF33" s="26"/>
      <c r="AHG33" s="26"/>
      <c r="AHH33" s="26"/>
      <c r="AHI33" s="26"/>
      <c r="AHJ33" s="26"/>
      <c r="AHK33" s="26"/>
      <c r="AHL33" s="26"/>
      <c r="AHM33" s="26"/>
      <c r="AHN33" s="26"/>
      <c r="AHO33" s="26"/>
      <c r="AHP33" s="26"/>
      <c r="AHQ33" s="26"/>
      <c r="AHR33" s="26"/>
      <c r="AHS33" s="26"/>
      <c r="AHT33" s="26"/>
      <c r="AHU33" s="26"/>
      <c r="AHV33" s="26"/>
      <c r="AHW33" s="26"/>
      <c r="AHX33" s="26"/>
      <c r="AHY33" s="26"/>
      <c r="AHZ33" s="26"/>
      <c r="AIA33" s="26"/>
      <c r="AIB33" s="26"/>
      <c r="AIC33" s="26"/>
      <c r="AID33" s="26"/>
      <c r="AIE33" s="26"/>
      <c r="AIF33" s="26"/>
      <c r="AIG33" s="26"/>
      <c r="AIH33" s="26"/>
      <c r="AII33" s="26"/>
      <c r="AIJ33" s="26"/>
      <c r="AIK33" s="26"/>
      <c r="AIL33" s="26"/>
      <c r="AIM33" s="26"/>
      <c r="AIN33" s="26"/>
      <c r="AIO33" s="26"/>
      <c r="AIP33" s="26"/>
      <c r="AIQ33" s="26"/>
      <c r="AIR33" s="26"/>
      <c r="AIS33" s="26"/>
      <c r="AIT33" s="26"/>
      <c r="AIU33" s="26"/>
      <c r="AIV33" s="26"/>
      <c r="AIW33" s="26"/>
      <c r="AIX33" s="26"/>
      <c r="AIY33" s="26"/>
      <c r="AIZ33" s="26"/>
      <c r="AJA33" s="26"/>
      <c r="AJB33" s="26"/>
      <c r="AJC33" s="26"/>
      <c r="AJD33" s="26"/>
      <c r="AJE33" s="26"/>
      <c r="AJF33" s="26"/>
      <c r="AJG33" s="26"/>
      <c r="AJH33" s="26"/>
      <c r="AJI33" s="26"/>
      <c r="AJJ33" s="26"/>
      <c r="AJK33" s="26"/>
      <c r="AJL33" s="26"/>
      <c r="AJM33" s="26"/>
      <c r="AJN33" s="26"/>
      <c r="AJO33" s="26"/>
      <c r="AJP33" s="26"/>
      <c r="AJQ33" s="26"/>
      <c r="AJR33" s="26"/>
      <c r="AJS33" s="26"/>
      <c r="AJT33" s="26"/>
      <c r="AJU33" s="26"/>
      <c r="AJV33" s="26"/>
      <c r="AJW33" s="26"/>
      <c r="AJX33" s="26"/>
      <c r="AJY33" s="26"/>
      <c r="AJZ33" s="26"/>
      <c r="AKA33" s="26"/>
      <c r="AKB33" s="26"/>
      <c r="AKC33" s="26"/>
      <c r="AKD33" s="26"/>
      <c r="AKE33" s="26"/>
      <c r="AKF33" s="26"/>
      <c r="AKG33" s="26"/>
      <c r="AKH33" s="26"/>
      <c r="AKI33" s="26"/>
      <c r="AKJ33" s="26"/>
      <c r="AKK33" s="26"/>
      <c r="AKL33" s="26"/>
      <c r="AKM33" s="26"/>
      <c r="AKN33" s="26"/>
      <c r="AKO33" s="26"/>
      <c r="AKP33" s="26"/>
      <c r="AKQ33" s="26"/>
      <c r="AKR33" s="26"/>
      <c r="AKS33" s="26"/>
      <c r="AKT33" s="26"/>
      <c r="AKU33" s="26"/>
      <c r="AKV33" s="26"/>
      <c r="AKW33" s="26"/>
      <c r="AKX33" s="26"/>
      <c r="AKY33" s="26"/>
      <c r="AKZ33" s="26"/>
      <c r="ALA33" s="26"/>
      <c r="ALB33" s="26"/>
      <c r="ALC33" s="26"/>
      <c r="ALD33" s="26"/>
      <c r="ALE33" s="26"/>
      <c r="ALF33" s="26"/>
      <c r="ALG33" s="26"/>
      <c r="ALH33" s="26"/>
      <c r="ALI33" s="26"/>
      <c r="ALJ33" s="26"/>
      <c r="ALK33" s="26"/>
      <c r="ALL33" s="26"/>
      <c r="ALM33" s="26"/>
      <c r="ALN33" s="26"/>
      <c r="ALO33" s="26"/>
      <c r="ALP33" s="26"/>
      <c r="ALQ33" s="26"/>
      <c r="ALR33" s="26"/>
      <c r="ALS33" s="26"/>
      <c r="ALT33" s="26"/>
      <c r="ALU33" s="26"/>
      <c r="ALV33" s="26"/>
      <c r="ALW33" s="26"/>
      <c r="ALX33" s="26"/>
      <c r="ALY33" s="26"/>
      <c r="ALZ33" s="26"/>
      <c r="AMA33" s="26"/>
      <c r="AMB33" s="26"/>
      <c r="AMC33" s="26"/>
      <c r="AMD33" s="26"/>
      <c r="AME33" s="26"/>
      <c r="AMF33" s="26"/>
      <c r="AMG33" s="26"/>
      <c r="AMH33" s="26"/>
      <c r="AMI33" s="26"/>
      <c r="AMJ33" s="26"/>
    </row>
    <row r="34" spans="1:1024" s="19" customFormat="1" ht="13.5" customHeight="1" x14ac:dyDescent="0.25">
      <c r="A34" s="50" t="s">
        <v>158</v>
      </c>
      <c r="B34" s="20">
        <v>6171</v>
      </c>
      <c r="C34" s="20"/>
      <c r="D34" s="20" t="s">
        <v>121</v>
      </c>
      <c r="E34" s="22">
        <f>SUM(E33:E33)</f>
        <v>100000</v>
      </c>
    </row>
    <row r="35" spans="1:1024" ht="13.5" customHeight="1" outlineLevel="1" x14ac:dyDescent="0.25">
      <c r="A35" s="52"/>
      <c r="B35" s="21">
        <v>6310</v>
      </c>
      <c r="C35" s="21">
        <v>2141</v>
      </c>
      <c r="D35" s="21" t="s">
        <v>122</v>
      </c>
      <c r="E35" s="58">
        <v>1000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  <c r="IX35" s="26"/>
      <c r="IY35" s="26"/>
      <c r="IZ35" s="26"/>
      <c r="JA35" s="26"/>
      <c r="JB35" s="26"/>
      <c r="JC35" s="26"/>
      <c r="JD35" s="26"/>
      <c r="JE35" s="26"/>
      <c r="JF35" s="26"/>
      <c r="JG35" s="26"/>
      <c r="JH35" s="26"/>
      <c r="JI35" s="26"/>
      <c r="JJ35" s="26"/>
      <c r="JK35" s="26"/>
      <c r="JL35" s="26"/>
      <c r="JM35" s="26"/>
      <c r="JN35" s="26"/>
      <c r="JO35" s="26"/>
      <c r="JP35" s="26"/>
      <c r="JQ35" s="26"/>
      <c r="JR35" s="26"/>
      <c r="JS35" s="26"/>
      <c r="JT35" s="26"/>
      <c r="JU35" s="26"/>
      <c r="JV35" s="26"/>
      <c r="JW35" s="26"/>
      <c r="JX35" s="26"/>
      <c r="JY35" s="26"/>
      <c r="JZ35" s="26"/>
      <c r="KA35" s="26"/>
      <c r="KB35" s="26"/>
      <c r="KC35" s="26"/>
      <c r="KD35" s="26"/>
      <c r="KE35" s="26"/>
      <c r="KF35" s="26"/>
      <c r="KG35" s="26"/>
      <c r="KH35" s="26"/>
      <c r="KI35" s="26"/>
      <c r="KJ35" s="26"/>
      <c r="KK35" s="26"/>
      <c r="KL35" s="26"/>
      <c r="KM35" s="26"/>
      <c r="KN35" s="26"/>
      <c r="KO35" s="26"/>
      <c r="KP35" s="26"/>
      <c r="KQ35" s="26"/>
      <c r="KR35" s="26"/>
      <c r="KS35" s="26"/>
      <c r="KT35" s="26"/>
      <c r="KU35" s="26"/>
      <c r="KV35" s="26"/>
      <c r="KW35" s="26"/>
      <c r="KX35" s="26"/>
      <c r="KY35" s="26"/>
      <c r="KZ35" s="26"/>
      <c r="LA35" s="26"/>
      <c r="LB35" s="26"/>
      <c r="LC35" s="26"/>
      <c r="LD35" s="26"/>
      <c r="LE35" s="26"/>
      <c r="LF35" s="26"/>
      <c r="LG35" s="26"/>
      <c r="LH35" s="26"/>
      <c r="LI35" s="26"/>
      <c r="LJ35" s="26"/>
      <c r="LK35" s="26"/>
      <c r="LL35" s="26"/>
      <c r="LM35" s="26"/>
      <c r="LN35" s="26"/>
      <c r="LO35" s="26"/>
      <c r="LP35" s="26"/>
      <c r="LQ35" s="26"/>
      <c r="LR35" s="26"/>
      <c r="LS35" s="26"/>
      <c r="LT35" s="26"/>
      <c r="LU35" s="26"/>
      <c r="LV35" s="26"/>
      <c r="LW35" s="26"/>
      <c r="LX35" s="26"/>
      <c r="LY35" s="26"/>
      <c r="LZ35" s="26"/>
      <c r="MA35" s="26"/>
      <c r="MB35" s="26"/>
      <c r="MC35" s="26"/>
      <c r="MD35" s="26"/>
      <c r="ME35" s="26"/>
      <c r="MF35" s="26"/>
      <c r="MG35" s="26"/>
      <c r="MH35" s="26"/>
      <c r="MI35" s="26"/>
      <c r="MJ35" s="26"/>
      <c r="MK35" s="26"/>
      <c r="ML35" s="26"/>
      <c r="MM35" s="26"/>
      <c r="MN35" s="26"/>
      <c r="MO35" s="26"/>
      <c r="MP35" s="26"/>
      <c r="MQ35" s="26"/>
      <c r="MR35" s="26"/>
      <c r="MS35" s="26"/>
      <c r="MT35" s="26"/>
      <c r="MU35" s="26"/>
      <c r="MV35" s="26"/>
      <c r="MW35" s="26"/>
      <c r="MX35" s="26"/>
      <c r="MY35" s="26"/>
      <c r="MZ35" s="26"/>
      <c r="NA35" s="26"/>
      <c r="NB35" s="26"/>
      <c r="NC35" s="26"/>
      <c r="ND35" s="26"/>
      <c r="NE35" s="26"/>
      <c r="NF35" s="26"/>
      <c r="NG35" s="26"/>
      <c r="NH35" s="26"/>
      <c r="NI35" s="26"/>
      <c r="NJ35" s="26"/>
      <c r="NK35" s="26"/>
      <c r="NL35" s="26"/>
      <c r="NM35" s="26"/>
      <c r="NN35" s="26"/>
      <c r="NO35" s="26"/>
      <c r="NP35" s="26"/>
      <c r="NQ35" s="26"/>
      <c r="NR35" s="26"/>
      <c r="NS35" s="26"/>
      <c r="NT35" s="26"/>
      <c r="NU35" s="26"/>
      <c r="NV35" s="26"/>
      <c r="NW35" s="26"/>
      <c r="NX35" s="26"/>
      <c r="NY35" s="26"/>
      <c r="NZ35" s="26"/>
      <c r="OA35" s="26"/>
      <c r="OB35" s="26"/>
      <c r="OC35" s="26"/>
      <c r="OD35" s="26"/>
      <c r="OE35" s="26"/>
      <c r="OF35" s="26"/>
      <c r="OG35" s="26"/>
      <c r="OH35" s="26"/>
      <c r="OI35" s="26"/>
      <c r="OJ35" s="26"/>
      <c r="OK35" s="26"/>
      <c r="OL35" s="26"/>
      <c r="OM35" s="26"/>
      <c r="ON35" s="26"/>
      <c r="OO35" s="26"/>
      <c r="OP35" s="26"/>
      <c r="OQ35" s="26"/>
      <c r="OR35" s="26"/>
      <c r="OS35" s="26"/>
      <c r="OT35" s="26"/>
      <c r="OU35" s="26"/>
      <c r="OV35" s="26"/>
      <c r="OW35" s="26"/>
      <c r="OX35" s="26"/>
      <c r="OY35" s="26"/>
      <c r="OZ35" s="26"/>
      <c r="PA35" s="26"/>
      <c r="PB35" s="26"/>
      <c r="PC35" s="26"/>
      <c r="PD35" s="26"/>
      <c r="PE35" s="26"/>
      <c r="PF35" s="26"/>
      <c r="PG35" s="26"/>
      <c r="PH35" s="26"/>
      <c r="PI35" s="26"/>
      <c r="PJ35" s="26"/>
      <c r="PK35" s="26"/>
      <c r="PL35" s="26"/>
      <c r="PM35" s="26"/>
      <c r="PN35" s="26"/>
      <c r="PO35" s="26"/>
      <c r="PP35" s="26"/>
      <c r="PQ35" s="26"/>
      <c r="PR35" s="26"/>
      <c r="PS35" s="26"/>
      <c r="PT35" s="26"/>
      <c r="PU35" s="26"/>
      <c r="PV35" s="26"/>
      <c r="PW35" s="26"/>
      <c r="PX35" s="26"/>
      <c r="PY35" s="26"/>
      <c r="PZ35" s="26"/>
      <c r="QA35" s="26"/>
      <c r="QB35" s="26"/>
      <c r="QC35" s="26"/>
      <c r="QD35" s="26"/>
      <c r="QE35" s="26"/>
      <c r="QF35" s="26"/>
      <c r="QG35" s="26"/>
      <c r="QH35" s="26"/>
      <c r="QI35" s="26"/>
      <c r="QJ35" s="26"/>
      <c r="QK35" s="26"/>
      <c r="QL35" s="26"/>
      <c r="QM35" s="26"/>
      <c r="QN35" s="26"/>
      <c r="QO35" s="26"/>
      <c r="QP35" s="26"/>
      <c r="QQ35" s="26"/>
      <c r="QR35" s="26"/>
      <c r="QS35" s="26"/>
      <c r="QT35" s="26"/>
      <c r="QU35" s="26"/>
      <c r="QV35" s="26"/>
      <c r="QW35" s="26"/>
      <c r="QX35" s="26"/>
      <c r="QY35" s="26"/>
      <c r="QZ35" s="26"/>
      <c r="RA35" s="26"/>
      <c r="RB35" s="26"/>
      <c r="RC35" s="26"/>
      <c r="RD35" s="26"/>
      <c r="RE35" s="26"/>
      <c r="RF35" s="26"/>
      <c r="RG35" s="26"/>
      <c r="RH35" s="26"/>
      <c r="RI35" s="26"/>
      <c r="RJ35" s="26"/>
      <c r="RK35" s="26"/>
      <c r="RL35" s="26"/>
      <c r="RM35" s="26"/>
      <c r="RN35" s="26"/>
      <c r="RO35" s="26"/>
      <c r="RP35" s="26"/>
      <c r="RQ35" s="26"/>
      <c r="RR35" s="26"/>
      <c r="RS35" s="26"/>
      <c r="RT35" s="26"/>
      <c r="RU35" s="26"/>
      <c r="RV35" s="26"/>
      <c r="RW35" s="26"/>
      <c r="RX35" s="26"/>
      <c r="RY35" s="26"/>
      <c r="RZ35" s="26"/>
      <c r="SA35" s="26"/>
      <c r="SB35" s="26"/>
      <c r="SC35" s="26"/>
      <c r="SD35" s="26"/>
      <c r="SE35" s="26"/>
      <c r="SF35" s="26"/>
      <c r="SG35" s="26"/>
      <c r="SH35" s="26"/>
      <c r="SI35" s="26"/>
      <c r="SJ35" s="26"/>
      <c r="SK35" s="26"/>
      <c r="SL35" s="26"/>
      <c r="SM35" s="26"/>
      <c r="SN35" s="26"/>
      <c r="SO35" s="26"/>
      <c r="SP35" s="26"/>
      <c r="SQ35" s="26"/>
      <c r="SR35" s="26"/>
      <c r="SS35" s="26"/>
      <c r="ST35" s="26"/>
      <c r="SU35" s="26"/>
      <c r="SV35" s="26"/>
      <c r="SW35" s="26"/>
      <c r="SX35" s="26"/>
      <c r="SY35" s="26"/>
      <c r="SZ35" s="26"/>
      <c r="TA35" s="26"/>
      <c r="TB35" s="26"/>
      <c r="TC35" s="26"/>
      <c r="TD35" s="26"/>
      <c r="TE35" s="26"/>
      <c r="TF35" s="26"/>
      <c r="TG35" s="26"/>
      <c r="TH35" s="26"/>
      <c r="TI35" s="26"/>
      <c r="TJ35" s="26"/>
      <c r="TK35" s="26"/>
      <c r="TL35" s="26"/>
      <c r="TM35" s="26"/>
      <c r="TN35" s="26"/>
      <c r="TO35" s="26"/>
      <c r="TP35" s="26"/>
      <c r="TQ35" s="26"/>
      <c r="TR35" s="26"/>
      <c r="TS35" s="26"/>
      <c r="TT35" s="26"/>
      <c r="TU35" s="26"/>
      <c r="TV35" s="26"/>
      <c r="TW35" s="26"/>
      <c r="TX35" s="26"/>
      <c r="TY35" s="26"/>
      <c r="TZ35" s="26"/>
      <c r="UA35" s="26"/>
      <c r="UB35" s="26"/>
      <c r="UC35" s="26"/>
      <c r="UD35" s="26"/>
      <c r="UE35" s="26"/>
      <c r="UF35" s="26"/>
      <c r="UG35" s="26"/>
      <c r="UH35" s="26"/>
      <c r="UI35" s="26"/>
      <c r="UJ35" s="26"/>
      <c r="UK35" s="26"/>
      <c r="UL35" s="26"/>
      <c r="UM35" s="26"/>
      <c r="UN35" s="26"/>
      <c r="UO35" s="26"/>
      <c r="UP35" s="26"/>
      <c r="UQ35" s="26"/>
      <c r="UR35" s="26"/>
      <c r="US35" s="26"/>
      <c r="UT35" s="26"/>
      <c r="UU35" s="26"/>
      <c r="UV35" s="26"/>
      <c r="UW35" s="26"/>
      <c r="UX35" s="26"/>
      <c r="UY35" s="26"/>
      <c r="UZ35" s="26"/>
      <c r="VA35" s="26"/>
      <c r="VB35" s="26"/>
      <c r="VC35" s="26"/>
      <c r="VD35" s="26"/>
      <c r="VE35" s="26"/>
      <c r="VF35" s="26"/>
      <c r="VG35" s="26"/>
      <c r="VH35" s="26"/>
      <c r="VI35" s="26"/>
      <c r="VJ35" s="26"/>
      <c r="VK35" s="26"/>
      <c r="VL35" s="26"/>
      <c r="VM35" s="26"/>
      <c r="VN35" s="26"/>
      <c r="VO35" s="26"/>
      <c r="VP35" s="26"/>
      <c r="VQ35" s="26"/>
      <c r="VR35" s="26"/>
      <c r="VS35" s="26"/>
      <c r="VT35" s="26"/>
      <c r="VU35" s="26"/>
      <c r="VV35" s="26"/>
      <c r="VW35" s="26"/>
      <c r="VX35" s="26"/>
      <c r="VY35" s="26"/>
      <c r="VZ35" s="26"/>
      <c r="WA35" s="26"/>
      <c r="WB35" s="26"/>
      <c r="WC35" s="26"/>
      <c r="WD35" s="26"/>
      <c r="WE35" s="26"/>
      <c r="WF35" s="26"/>
      <c r="WG35" s="26"/>
      <c r="WH35" s="26"/>
      <c r="WI35" s="26"/>
      <c r="WJ35" s="26"/>
      <c r="WK35" s="26"/>
      <c r="WL35" s="26"/>
      <c r="WM35" s="26"/>
      <c r="WN35" s="26"/>
      <c r="WO35" s="26"/>
      <c r="WP35" s="26"/>
      <c r="WQ35" s="26"/>
      <c r="WR35" s="26"/>
      <c r="WS35" s="26"/>
      <c r="WT35" s="26"/>
      <c r="WU35" s="26"/>
      <c r="WV35" s="26"/>
      <c r="WW35" s="26"/>
      <c r="WX35" s="26"/>
      <c r="WY35" s="26"/>
      <c r="WZ35" s="26"/>
      <c r="XA35" s="26"/>
      <c r="XB35" s="26"/>
      <c r="XC35" s="26"/>
      <c r="XD35" s="26"/>
      <c r="XE35" s="26"/>
      <c r="XF35" s="26"/>
      <c r="XG35" s="26"/>
      <c r="XH35" s="26"/>
      <c r="XI35" s="26"/>
      <c r="XJ35" s="26"/>
      <c r="XK35" s="26"/>
      <c r="XL35" s="26"/>
      <c r="XM35" s="26"/>
      <c r="XN35" s="26"/>
      <c r="XO35" s="26"/>
      <c r="XP35" s="26"/>
      <c r="XQ35" s="26"/>
      <c r="XR35" s="26"/>
      <c r="XS35" s="26"/>
      <c r="XT35" s="26"/>
      <c r="XU35" s="26"/>
      <c r="XV35" s="26"/>
      <c r="XW35" s="26"/>
      <c r="XX35" s="26"/>
      <c r="XY35" s="26"/>
      <c r="XZ35" s="26"/>
      <c r="YA35" s="26"/>
      <c r="YB35" s="26"/>
      <c r="YC35" s="26"/>
      <c r="YD35" s="26"/>
      <c r="YE35" s="26"/>
      <c r="YF35" s="26"/>
      <c r="YG35" s="26"/>
      <c r="YH35" s="26"/>
      <c r="YI35" s="26"/>
      <c r="YJ35" s="26"/>
      <c r="YK35" s="26"/>
      <c r="YL35" s="26"/>
      <c r="YM35" s="26"/>
      <c r="YN35" s="26"/>
      <c r="YO35" s="26"/>
      <c r="YP35" s="26"/>
      <c r="YQ35" s="26"/>
      <c r="YR35" s="26"/>
      <c r="YS35" s="26"/>
      <c r="YT35" s="26"/>
      <c r="YU35" s="26"/>
      <c r="YV35" s="26"/>
      <c r="YW35" s="26"/>
      <c r="YX35" s="26"/>
      <c r="YY35" s="26"/>
      <c r="YZ35" s="26"/>
      <c r="ZA35" s="26"/>
      <c r="ZB35" s="26"/>
      <c r="ZC35" s="26"/>
      <c r="ZD35" s="26"/>
      <c r="ZE35" s="26"/>
      <c r="ZF35" s="26"/>
      <c r="ZG35" s="26"/>
      <c r="ZH35" s="26"/>
      <c r="ZI35" s="26"/>
      <c r="ZJ35" s="26"/>
      <c r="ZK35" s="26"/>
      <c r="ZL35" s="26"/>
      <c r="ZM35" s="26"/>
      <c r="ZN35" s="26"/>
      <c r="ZO35" s="26"/>
      <c r="ZP35" s="26"/>
      <c r="ZQ35" s="26"/>
      <c r="ZR35" s="26"/>
      <c r="ZS35" s="26"/>
      <c r="ZT35" s="26"/>
      <c r="ZU35" s="26"/>
      <c r="ZV35" s="26"/>
      <c r="ZW35" s="26"/>
      <c r="ZX35" s="26"/>
      <c r="ZY35" s="26"/>
      <c r="ZZ35" s="26"/>
      <c r="AAA35" s="26"/>
      <c r="AAB35" s="26"/>
      <c r="AAC35" s="26"/>
      <c r="AAD35" s="26"/>
      <c r="AAE35" s="26"/>
      <c r="AAF35" s="26"/>
      <c r="AAG35" s="26"/>
      <c r="AAH35" s="26"/>
      <c r="AAI35" s="26"/>
      <c r="AAJ35" s="26"/>
      <c r="AAK35" s="26"/>
      <c r="AAL35" s="26"/>
      <c r="AAM35" s="26"/>
      <c r="AAN35" s="26"/>
      <c r="AAO35" s="26"/>
      <c r="AAP35" s="26"/>
      <c r="AAQ35" s="26"/>
      <c r="AAR35" s="26"/>
      <c r="AAS35" s="26"/>
      <c r="AAT35" s="26"/>
      <c r="AAU35" s="26"/>
      <c r="AAV35" s="26"/>
      <c r="AAW35" s="26"/>
      <c r="AAX35" s="26"/>
      <c r="AAY35" s="26"/>
      <c r="AAZ35" s="26"/>
      <c r="ABA35" s="26"/>
      <c r="ABB35" s="26"/>
      <c r="ABC35" s="26"/>
      <c r="ABD35" s="26"/>
      <c r="ABE35" s="26"/>
      <c r="ABF35" s="26"/>
      <c r="ABG35" s="26"/>
      <c r="ABH35" s="26"/>
      <c r="ABI35" s="26"/>
      <c r="ABJ35" s="26"/>
      <c r="ABK35" s="26"/>
      <c r="ABL35" s="26"/>
      <c r="ABM35" s="26"/>
      <c r="ABN35" s="26"/>
      <c r="ABO35" s="26"/>
      <c r="ABP35" s="26"/>
      <c r="ABQ35" s="26"/>
      <c r="ABR35" s="26"/>
      <c r="ABS35" s="26"/>
      <c r="ABT35" s="26"/>
      <c r="ABU35" s="26"/>
      <c r="ABV35" s="26"/>
      <c r="ABW35" s="26"/>
      <c r="ABX35" s="26"/>
      <c r="ABY35" s="26"/>
      <c r="ABZ35" s="26"/>
      <c r="ACA35" s="26"/>
      <c r="ACB35" s="26"/>
      <c r="ACC35" s="26"/>
      <c r="ACD35" s="26"/>
      <c r="ACE35" s="26"/>
      <c r="ACF35" s="26"/>
      <c r="ACG35" s="26"/>
      <c r="ACH35" s="26"/>
      <c r="ACI35" s="26"/>
      <c r="ACJ35" s="26"/>
      <c r="ACK35" s="26"/>
      <c r="ACL35" s="26"/>
      <c r="ACM35" s="26"/>
      <c r="ACN35" s="26"/>
      <c r="ACO35" s="26"/>
      <c r="ACP35" s="26"/>
      <c r="ACQ35" s="26"/>
      <c r="ACR35" s="26"/>
      <c r="ACS35" s="26"/>
      <c r="ACT35" s="26"/>
      <c r="ACU35" s="26"/>
      <c r="ACV35" s="26"/>
      <c r="ACW35" s="26"/>
      <c r="ACX35" s="26"/>
      <c r="ACY35" s="26"/>
      <c r="ACZ35" s="26"/>
      <c r="ADA35" s="26"/>
      <c r="ADB35" s="26"/>
      <c r="ADC35" s="26"/>
      <c r="ADD35" s="26"/>
      <c r="ADE35" s="26"/>
      <c r="ADF35" s="26"/>
      <c r="ADG35" s="26"/>
      <c r="ADH35" s="26"/>
      <c r="ADI35" s="26"/>
      <c r="ADJ35" s="26"/>
      <c r="ADK35" s="26"/>
      <c r="ADL35" s="26"/>
      <c r="ADM35" s="26"/>
      <c r="ADN35" s="26"/>
      <c r="ADO35" s="26"/>
      <c r="ADP35" s="26"/>
      <c r="ADQ35" s="26"/>
      <c r="ADR35" s="26"/>
      <c r="ADS35" s="26"/>
      <c r="ADT35" s="26"/>
      <c r="ADU35" s="26"/>
      <c r="ADV35" s="26"/>
      <c r="ADW35" s="26"/>
      <c r="ADX35" s="26"/>
      <c r="ADY35" s="26"/>
      <c r="ADZ35" s="26"/>
      <c r="AEA35" s="26"/>
      <c r="AEB35" s="26"/>
      <c r="AEC35" s="26"/>
      <c r="AED35" s="26"/>
      <c r="AEE35" s="26"/>
      <c r="AEF35" s="26"/>
      <c r="AEG35" s="26"/>
      <c r="AEH35" s="26"/>
      <c r="AEI35" s="26"/>
      <c r="AEJ35" s="26"/>
      <c r="AEK35" s="26"/>
      <c r="AEL35" s="26"/>
      <c r="AEM35" s="26"/>
      <c r="AEN35" s="26"/>
      <c r="AEO35" s="26"/>
      <c r="AEP35" s="26"/>
      <c r="AEQ35" s="26"/>
      <c r="AER35" s="26"/>
      <c r="AES35" s="26"/>
      <c r="AET35" s="26"/>
      <c r="AEU35" s="26"/>
      <c r="AEV35" s="26"/>
      <c r="AEW35" s="26"/>
      <c r="AEX35" s="26"/>
      <c r="AEY35" s="26"/>
      <c r="AEZ35" s="26"/>
      <c r="AFA35" s="26"/>
      <c r="AFB35" s="26"/>
      <c r="AFC35" s="26"/>
      <c r="AFD35" s="26"/>
      <c r="AFE35" s="26"/>
      <c r="AFF35" s="26"/>
      <c r="AFG35" s="26"/>
      <c r="AFH35" s="26"/>
      <c r="AFI35" s="26"/>
      <c r="AFJ35" s="26"/>
      <c r="AFK35" s="26"/>
      <c r="AFL35" s="26"/>
      <c r="AFM35" s="26"/>
      <c r="AFN35" s="26"/>
      <c r="AFO35" s="26"/>
      <c r="AFP35" s="26"/>
      <c r="AFQ35" s="26"/>
      <c r="AFR35" s="26"/>
      <c r="AFS35" s="26"/>
      <c r="AFT35" s="26"/>
      <c r="AFU35" s="26"/>
      <c r="AFV35" s="26"/>
      <c r="AFW35" s="26"/>
      <c r="AFX35" s="26"/>
      <c r="AFY35" s="26"/>
      <c r="AFZ35" s="26"/>
      <c r="AGA35" s="26"/>
      <c r="AGB35" s="26"/>
      <c r="AGC35" s="26"/>
      <c r="AGD35" s="26"/>
      <c r="AGE35" s="26"/>
      <c r="AGF35" s="26"/>
      <c r="AGG35" s="26"/>
      <c r="AGH35" s="26"/>
      <c r="AGI35" s="26"/>
      <c r="AGJ35" s="26"/>
      <c r="AGK35" s="26"/>
      <c r="AGL35" s="26"/>
      <c r="AGM35" s="26"/>
      <c r="AGN35" s="26"/>
      <c r="AGO35" s="26"/>
      <c r="AGP35" s="26"/>
      <c r="AGQ35" s="26"/>
      <c r="AGR35" s="26"/>
      <c r="AGS35" s="26"/>
      <c r="AGT35" s="26"/>
      <c r="AGU35" s="26"/>
      <c r="AGV35" s="26"/>
      <c r="AGW35" s="26"/>
      <c r="AGX35" s="26"/>
      <c r="AGY35" s="26"/>
      <c r="AGZ35" s="26"/>
      <c r="AHA35" s="26"/>
      <c r="AHB35" s="26"/>
      <c r="AHC35" s="26"/>
      <c r="AHD35" s="26"/>
      <c r="AHE35" s="26"/>
      <c r="AHF35" s="26"/>
      <c r="AHG35" s="26"/>
      <c r="AHH35" s="26"/>
      <c r="AHI35" s="26"/>
      <c r="AHJ35" s="26"/>
      <c r="AHK35" s="26"/>
      <c r="AHL35" s="26"/>
      <c r="AHM35" s="26"/>
      <c r="AHN35" s="26"/>
      <c r="AHO35" s="26"/>
      <c r="AHP35" s="26"/>
      <c r="AHQ35" s="26"/>
      <c r="AHR35" s="26"/>
      <c r="AHS35" s="26"/>
      <c r="AHT35" s="26"/>
      <c r="AHU35" s="26"/>
      <c r="AHV35" s="26"/>
      <c r="AHW35" s="26"/>
      <c r="AHX35" s="26"/>
      <c r="AHY35" s="26"/>
      <c r="AHZ35" s="26"/>
      <c r="AIA35" s="26"/>
      <c r="AIB35" s="26"/>
      <c r="AIC35" s="26"/>
      <c r="AID35" s="26"/>
      <c r="AIE35" s="26"/>
      <c r="AIF35" s="26"/>
      <c r="AIG35" s="26"/>
      <c r="AIH35" s="26"/>
      <c r="AII35" s="26"/>
      <c r="AIJ35" s="26"/>
      <c r="AIK35" s="26"/>
      <c r="AIL35" s="26"/>
      <c r="AIM35" s="26"/>
      <c r="AIN35" s="26"/>
      <c r="AIO35" s="26"/>
      <c r="AIP35" s="26"/>
      <c r="AIQ35" s="26"/>
      <c r="AIR35" s="26"/>
      <c r="AIS35" s="26"/>
      <c r="AIT35" s="26"/>
      <c r="AIU35" s="26"/>
      <c r="AIV35" s="26"/>
      <c r="AIW35" s="26"/>
      <c r="AIX35" s="26"/>
      <c r="AIY35" s="26"/>
      <c r="AIZ35" s="26"/>
      <c r="AJA35" s="26"/>
      <c r="AJB35" s="26"/>
      <c r="AJC35" s="26"/>
      <c r="AJD35" s="26"/>
      <c r="AJE35" s="26"/>
      <c r="AJF35" s="26"/>
      <c r="AJG35" s="26"/>
      <c r="AJH35" s="26"/>
      <c r="AJI35" s="26"/>
      <c r="AJJ35" s="26"/>
      <c r="AJK35" s="26"/>
      <c r="AJL35" s="26"/>
      <c r="AJM35" s="26"/>
      <c r="AJN35" s="26"/>
      <c r="AJO35" s="26"/>
      <c r="AJP35" s="26"/>
      <c r="AJQ35" s="26"/>
      <c r="AJR35" s="26"/>
      <c r="AJS35" s="26"/>
      <c r="AJT35" s="26"/>
      <c r="AJU35" s="26"/>
      <c r="AJV35" s="26"/>
      <c r="AJW35" s="26"/>
      <c r="AJX35" s="26"/>
      <c r="AJY35" s="26"/>
      <c r="AJZ35" s="26"/>
      <c r="AKA35" s="26"/>
      <c r="AKB35" s="26"/>
      <c r="AKC35" s="26"/>
      <c r="AKD35" s="26"/>
      <c r="AKE35" s="26"/>
      <c r="AKF35" s="26"/>
      <c r="AKG35" s="26"/>
      <c r="AKH35" s="26"/>
      <c r="AKI35" s="26"/>
      <c r="AKJ35" s="26"/>
      <c r="AKK35" s="26"/>
      <c r="AKL35" s="26"/>
      <c r="AKM35" s="26"/>
      <c r="AKN35" s="26"/>
      <c r="AKO35" s="26"/>
      <c r="AKP35" s="26"/>
      <c r="AKQ35" s="26"/>
      <c r="AKR35" s="26"/>
      <c r="AKS35" s="26"/>
      <c r="AKT35" s="26"/>
      <c r="AKU35" s="26"/>
      <c r="AKV35" s="26"/>
      <c r="AKW35" s="26"/>
      <c r="AKX35" s="26"/>
      <c r="AKY35" s="26"/>
      <c r="AKZ35" s="26"/>
      <c r="ALA35" s="26"/>
      <c r="ALB35" s="26"/>
      <c r="ALC35" s="26"/>
      <c r="ALD35" s="26"/>
      <c r="ALE35" s="26"/>
      <c r="ALF35" s="26"/>
      <c r="ALG35" s="26"/>
      <c r="ALH35" s="26"/>
      <c r="ALI35" s="26"/>
      <c r="ALJ35" s="26"/>
      <c r="ALK35" s="26"/>
      <c r="ALL35" s="26"/>
      <c r="ALM35" s="26"/>
      <c r="ALN35" s="26"/>
      <c r="ALO35" s="26"/>
      <c r="ALP35" s="26"/>
      <c r="ALQ35" s="26"/>
      <c r="ALR35" s="26"/>
      <c r="ALS35" s="26"/>
      <c r="ALT35" s="26"/>
      <c r="ALU35" s="26"/>
      <c r="ALV35" s="26"/>
      <c r="ALW35" s="26"/>
      <c r="ALX35" s="26"/>
      <c r="ALY35" s="26"/>
      <c r="ALZ35" s="26"/>
      <c r="AMA35" s="26"/>
      <c r="AMB35" s="26"/>
      <c r="AMC35" s="26"/>
      <c r="AMD35" s="26"/>
      <c r="AME35" s="26"/>
      <c r="AMF35" s="26"/>
      <c r="AMG35" s="26"/>
      <c r="AMH35" s="26"/>
      <c r="AMI35" s="26"/>
      <c r="AMJ35" s="26"/>
    </row>
    <row r="36" spans="1:1024" s="19" customFormat="1" ht="13.5" customHeight="1" thickBot="1" x14ac:dyDescent="0.3">
      <c r="A36" s="17" t="s">
        <v>159</v>
      </c>
      <c r="B36" s="20">
        <v>6310</v>
      </c>
      <c r="C36" s="20"/>
      <c r="D36" s="20" t="s">
        <v>39</v>
      </c>
      <c r="E36" s="22">
        <f>SUM(E35)</f>
        <v>1000</v>
      </c>
    </row>
    <row r="37" spans="1:1024" s="19" customFormat="1" ht="18" customHeight="1" thickBot="1" x14ac:dyDescent="0.3">
      <c r="A37" s="23" t="s">
        <v>42</v>
      </c>
      <c r="B37" s="24"/>
      <c r="C37" s="24"/>
      <c r="D37" s="25"/>
      <c r="E37" s="63">
        <f>SUM(E36,E34,E32,E30,E28,E26,E24,E22,E20,E6:E18)</f>
        <v>7971900</v>
      </c>
    </row>
    <row r="38" spans="1:1024" s="19" customFormat="1" ht="18" customHeight="1" thickBot="1" x14ac:dyDescent="0.3">
      <c r="A38" s="23"/>
      <c r="B38" s="24"/>
      <c r="C38" s="24"/>
      <c r="D38" s="24"/>
      <c r="E38" s="63"/>
    </row>
    <row r="39" spans="1:1024" s="26" customFormat="1" ht="19.5" customHeight="1" thickBot="1" x14ac:dyDescent="0.35">
      <c r="A39" s="88" t="s">
        <v>43</v>
      </c>
      <c r="B39" s="88"/>
      <c r="C39" s="88"/>
      <c r="D39" s="88"/>
      <c r="E39" s="88"/>
    </row>
    <row r="40" spans="1:1024" s="26" customFormat="1" ht="14.25" customHeight="1" thickBot="1" x14ac:dyDescent="0.3">
      <c r="A40" s="79" t="s">
        <v>44</v>
      </c>
      <c r="B40" s="27"/>
      <c r="C40" s="69">
        <v>8115</v>
      </c>
      <c r="D40" s="27" t="s">
        <v>114</v>
      </c>
      <c r="E40" s="28">
        <v>32474600</v>
      </c>
      <c r="H40" s="29"/>
    </row>
    <row r="41" spans="1:1024" s="26" customFormat="1" ht="14.25" customHeight="1" thickBot="1" x14ac:dyDescent="0.3">
      <c r="A41" s="72"/>
      <c r="B41" s="30"/>
      <c r="C41" s="30"/>
      <c r="D41" s="75"/>
      <c r="E41" s="73"/>
      <c r="H41" s="29"/>
    </row>
    <row r="42" spans="1:1024" s="26" customFormat="1" ht="17.25" customHeight="1" thickBot="1" x14ac:dyDescent="0.35">
      <c r="A42" s="31" t="s">
        <v>45</v>
      </c>
      <c r="B42" s="74"/>
      <c r="C42" s="32"/>
      <c r="D42" s="32"/>
      <c r="E42" s="33">
        <f>SUM(E37+E40)</f>
        <v>40446500</v>
      </c>
    </row>
    <row r="49" spans="1:4" x14ac:dyDescent="0.25">
      <c r="A49" s="83" t="s">
        <v>134</v>
      </c>
      <c r="B49" s="83"/>
      <c r="C49" s="83"/>
      <c r="D49" s="83"/>
    </row>
    <row r="51" spans="1:4" x14ac:dyDescent="0.25">
      <c r="A51" s="34" t="s">
        <v>129</v>
      </c>
      <c r="B51" s="34"/>
      <c r="C51" s="26"/>
    </row>
    <row r="53" spans="1:4" x14ac:dyDescent="0.25">
      <c r="A53" s="35"/>
      <c r="B53" s="36"/>
      <c r="D53" s="81" t="s">
        <v>46</v>
      </c>
    </row>
  </sheetData>
  <sheetProtection algorithmName="SHA-512" hashValue="jK24SJ1TSdVS7oQOUHNUKh9Yn58KvFvz5fGSpqkVsUdLGBzqBdWmnLTNOHsO/tVZvM2H4b2IYcw2FK0dv8oTUw==" saltValue="S4yrnxc9ZKNZHHSAGwItNA==" spinCount="100000" sheet="1" objects="1" scenarios="1"/>
  <mergeCells count="6">
    <mergeCell ref="A49:D49"/>
    <mergeCell ref="A1:E1"/>
    <mergeCell ref="A2:E2"/>
    <mergeCell ref="A3:E3"/>
    <mergeCell ref="A4:E4"/>
    <mergeCell ref="A39:E39"/>
  </mergeCells>
  <phoneticPr fontId="17" type="noConversion"/>
  <printOptions horizontalCentered="1"/>
  <pageMargins left="0.196527777777778" right="0.196527777777778" top="0.59027777777777801" bottom="0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141"/>
  <sheetViews>
    <sheetView zoomScale="110" zoomScaleNormal="110" workbookViewId="0">
      <selection activeCell="G15" sqref="G15"/>
    </sheetView>
  </sheetViews>
  <sheetFormatPr defaultColWidth="9.28515625" defaultRowHeight="12" outlineLevelRow="1" x14ac:dyDescent="0.25"/>
  <cols>
    <col min="1" max="1" width="9.28515625" style="1"/>
    <col min="2" max="2" width="10.140625" style="1" customWidth="1"/>
    <col min="3" max="3" width="10.28515625" style="1" customWidth="1"/>
    <col min="4" max="4" width="68.42578125" style="1" customWidth="1"/>
    <col min="5" max="5" width="23" style="37" customWidth="1"/>
    <col min="8" max="8" width="12.85546875" bestFit="1" customWidth="1"/>
  </cols>
  <sheetData>
    <row r="1" spans="1:5" ht="21.6" thickBot="1" x14ac:dyDescent="0.45">
      <c r="A1" s="84" t="s">
        <v>130</v>
      </c>
      <c r="B1" s="84"/>
      <c r="C1" s="84"/>
      <c r="D1" s="84"/>
      <c r="E1" s="84"/>
    </row>
    <row r="2" spans="1:5" ht="13.2" x14ac:dyDescent="0.25">
      <c r="A2" s="85" t="s">
        <v>169</v>
      </c>
      <c r="B2" s="85"/>
      <c r="C2" s="85"/>
      <c r="D2" s="85"/>
      <c r="E2" s="85"/>
    </row>
    <row r="3" spans="1:5" ht="13.8" thickBot="1" x14ac:dyDescent="0.3">
      <c r="A3" s="86" t="s">
        <v>170</v>
      </c>
      <c r="B3" s="86"/>
      <c r="C3" s="86"/>
      <c r="D3" s="86"/>
      <c r="E3" s="86"/>
    </row>
    <row r="4" spans="1:5" ht="21.6" thickBot="1" x14ac:dyDescent="0.45">
      <c r="A4" s="91" t="s">
        <v>47</v>
      </c>
      <c r="B4" s="92"/>
      <c r="C4" s="92"/>
      <c r="D4" s="92"/>
      <c r="E4" s="92"/>
    </row>
    <row r="5" spans="1:5" ht="38.25" customHeight="1" thickBot="1" x14ac:dyDescent="0.3">
      <c r="A5" s="77" t="s">
        <v>1</v>
      </c>
      <c r="B5" s="4" t="s">
        <v>2</v>
      </c>
      <c r="C5" s="4" t="s">
        <v>3</v>
      </c>
      <c r="D5" s="4" t="s">
        <v>4</v>
      </c>
      <c r="E5" s="5" t="s">
        <v>5</v>
      </c>
    </row>
    <row r="6" spans="1:5" s="26" customFormat="1" ht="11.4" outlineLevel="1" x14ac:dyDescent="0.2">
      <c r="A6" s="38"/>
      <c r="B6" s="39" t="s">
        <v>48</v>
      </c>
      <c r="C6" s="39">
        <v>5021</v>
      </c>
      <c r="D6" s="40" t="s">
        <v>49</v>
      </c>
      <c r="E6" s="41"/>
    </row>
    <row r="7" spans="1:5" s="26" customFormat="1" ht="11.4" outlineLevel="1" x14ac:dyDescent="0.2">
      <c r="A7" s="38"/>
      <c r="B7" s="39">
        <v>1031</v>
      </c>
      <c r="C7" s="39">
        <v>5137</v>
      </c>
      <c r="D7" s="40" t="s">
        <v>76</v>
      </c>
      <c r="E7" s="41"/>
    </row>
    <row r="8" spans="1:5" s="26" customFormat="1" ht="11.4" outlineLevel="1" x14ac:dyDescent="0.2">
      <c r="A8" s="52"/>
      <c r="B8" s="21">
        <v>1031</v>
      </c>
      <c r="C8" s="21">
        <v>5156</v>
      </c>
      <c r="D8" s="53" t="s">
        <v>50</v>
      </c>
      <c r="E8" s="55"/>
    </row>
    <row r="9" spans="1:5" s="26" customFormat="1" ht="11.4" outlineLevel="1" x14ac:dyDescent="0.2">
      <c r="A9" s="42"/>
      <c r="B9" s="43">
        <v>1031</v>
      </c>
      <c r="C9" s="43">
        <v>5139</v>
      </c>
      <c r="D9" s="44" t="s">
        <v>63</v>
      </c>
      <c r="E9" s="45">
        <v>350000</v>
      </c>
    </row>
    <row r="10" spans="1:5" s="26" customFormat="1" ht="11.4" outlineLevel="1" x14ac:dyDescent="0.2">
      <c r="A10" s="42"/>
      <c r="B10" s="43">
        <v>1031</v>
      </c>
      <c r="C10" s="43">
        <v>5163</v>
      </c>
      <c r="D10" s="44" t="s">
        <v>106</v>
      </c>
      <c r="E10" s="45"/>
    </row>
    <row r="11" spans="1:5" s="26" customFormat="1" ht="11.4" outlineLevel="1" x14ac:dyDescent="0.2">
      <c r="A11" s="46"/>
      <c r="B11" s="47" t="s">
        <v>48</v>
      </c>
      <c r="C11" s="47" t="s">
        <v>51</v>
      </c>
      <c r="D11" s="48" t="s">
        <v>52</v>
      </c>
      <c r="E11" s="49">
        <v>2000000</v>
      </c>
    </row>
    <row r="12" spans="1:5" s="26" customFormat="1" ht="11.4" outlineLevel="1" x14ac:dyDescent="0.2">
      <c r="A12" s="46"/>
      <c r="B12" s="47" t="s">
        <v>48</v>
      </c>
      <c r="C12" s="47">
        <v>5171</v>
      </c>
      <c r="D12" s="48" t="s">
        <v>60</v>
      </c>
      <c r="E12" s="49">
        <v>35000</v>
      </c>
    </row>
    <row r="13" spans="1:5" s="26" customFormat="1" x14ac:dyDescent="0.25">
      <c r="A13" s="50" t="s">
        <v>53</v>
      </c>
      <c r="B13" s="20" t="s">
        <v>48</v>
      </c>
      <c r="C13" s="20"/>
      <c r="D13" s="61" t="s">
        <v>54</v>
      </c>
      <c r="E13" s="51">
        <f>SUM(E6:E12)</f>
        <v>2385000</v>
      </c>
    </row>
    <row r="14" spans="1:5" s="26" customFormat="1" ht="11.4" x14ac:dyDescent="0.2">
      <c r="A14" s="52"/>
      <c r="B14" s="21" t="s">
        <v>55</v>
      </c>
      <c r="C14" s="21">
        <v>5139</v>
      </c>
      <c r="D14" s="53" t="s">
        <v>57</v>
      </c>
      <c r="E14" s="55">
        <v>15000</v>
      </c>
    </row>
    <row r="15" spans="1:5" s="26" customFormat="1" ht="11.4" x14ac:dyDescent="0.2">
      <c r="A15" s="52"/>
      <c r="B15" s="21" t="s">
        <v>55</v>
      </c>
      <c r="C15" s="21">
        <v>5156</v>
      </c>
      <c r="D15" s="53" t="s">
        <v>50</v>
      </c>
      <c r="E15" s="76">
        <v>1500</v>
      </c>
    </row>
    <row r="16" spans="1:5" s="26" customFormat="1" ht="11.4" x14ac:dyDescent="0.2">
      <c r="A16" s="52"/>
      <c r="B16" s="21" t="s">
        <v>55</v>
      </c>
      <c r="C16" s="21">
        <v>5169</v>
      </c>
      <c r="D16" s="53" t="s">
        <v>52</v>
      </c>
      <c r="E16" s="76">
        <v>60000</v>
      </c>
    </row>
    <row r="17" spans="1:5" s="26" customFormat="1" ht="11.4" outlineLevel="1" x14ac:dyDescent="0.2">
      <c r="A17" s="52"/>
      <c r="B17" s="21" t="s">
        <v>55</v>
      </c>
      <c r="C17" s="21">
        <v>5171</v>
      </c>
      <c r="D17" s="53" t="s">
        <v>60</v>
      </c>
      <c r="E17" s="55">
        <v>300000</v>
      </c>
    </row>
    <row r="18" spans="1:5" s="26" customFormat="1" ht="11.4" outlineLevel="1" x14ac:dyDescent="0.2">
      <c r="A18" s="52"/>
      <c r="B18" s="21" t="s">
        <v>55</v>
      </c>
      <c r="C18" s="21">
        <v>6121</v>
      </c>
      <c r="D18" s="53" t="s">
        <v>67</v>
      </c>
      <c r="E18" s="76">
        <v>0</v>
      </c>
    </row>
    <row r="19" spans="1:5" s="26" customFormat="1" x14ac:dyDescent="0.25">
      <c r="A19" s="50" t="s">
        <v>61</v>
      </c>
      <c r="B19" s="20" t="s">
        <v>55</v>
      </c>
      <c r="C19" s="20"/>
      <c r="D19" s="61" t="s">
        <v>62</v>
      </c>
      <c r="E19" s="51">
        <f>SUM(E14:E18)</f>
        <v>376500</v>
      </c>
    </row>
    <row r="20" spans="1:5" s="26" customFormat="1" x14ac:dyDescent="0.25">
      <c r="A20" s="50"/>
      <c r="B20" s="21">
        <v>2310</v>
      </c>
      <c r="C20" s="21">
        <v>5021</v>
      </c>
      <c r="D20" s="53" t="s">
        <v>49</v>
      </c>
      <c r="E20" s="57">
        <v>35000</v>
      </c>
    </row>
    <row r="21" spans="1:5" s="26" customFormat="1" ht="11.4" x14ac:dyDescent="0.2">
      <c r="A21" s="52"/>
      <c r="B21" s="21">
        <v>2310</v>
      </c>
      <c r="C21" s="21">
        <v>5139</v>
      </c>
      <c r="D21" s="53" t="s">
        <v>63</v>
      </c>
      <c r="E21" s="57">
        <v>6000</v>
      </c>
    </row>
    <row r="22" spans="1:5" s="26" customFormat="1" ht="11.4" x14ac:dyDescent="0.2">
      <c r="A22" s="52"/>
      <c r="B22" s="21">
        <v>2310</v>
      </c>
      <c r="C22" s="21">
        <v>5151</v>
      </c>
      <c r="D22" s="53" t="s">
        <v>160</v>
      </c>
      <c r="E22" s="57">
        <v>60000</v>
      </c>
    </row>
    <row r="23" spans="1:5" s="26" customFormat="1" x14ac:dyDescent="0.25">
      <c r="A23" s="50"/>
      <c r="B23" s="21">
        <v>2310</v>
      </c>
      <c r="C23" s="21">
        <v>5154</v>
      </c>
      <c r="D23" s="53" t="s">
        <v>123</v>
      </c>
      <c r="E23" s="57">
        <v>40000</v>
      </c>
    </row>
    <row r="24" spans="1:5" s="26" customFormat="1" x14ac:dyDescent="0.25">
      <c r="A24" s="50"/>
      <c r="B24" s="21">
        <v>2310</v>
      </c>
      <c r="C24" s="21">
        <v>5169</v>
      </c>
      <c r="D24" s="53" t="s">
        <v>52</v>
      </c>
      <c r="E24" s="57">
        <v>80000</v>
      </c>
    </row>
    <row r="25" spans="1:5" s="26" customFormat="1" ht="11.4" outlineLevel="1" x14ac:dyDescent="0.2">
      <c r="A25" s="52"/>
      <c r="B25" s="21">
        <v>2310</v>
      </c>
      <c r="C25" s="21">
        <v>5171</v>
      </c>
      <c r="D25" s="53" t="s">
        <v>60</v>
      </c>
      <c r="E25" s="57">
        <v>50000</v>
      </c>
    </row>
    <row r="26" spans="1:5" s="26" customFormat="1" ht="11.4" outlineLevel="1" x14ac:dyDescent="0.2">
      <c r="A26" s="52"/>
      <c r="B26" s="21">
        <v>2310</v>
      </c>
      <c r="C26" s="21">
        <v>5362</v>
      </c>
      <c r="D26" s="53" t="s">
        <v>161</v>
      </c>
      <c r="E26" s="57">
        <v>4000</v>
      </c>
    </row>
    <row r="27" spans="1:5" s="26" customFormat="1" x14ac:dyDescent="0.25">
      <c r="A27" s="50" t="s">
        <v>145</v>
      </c>
      <c r="B27" s="20">
        <v>2310</v>
      </c>
      <c r="C27" s="20"/>
      <c r="D27" s="61" t="s">
        <v>65</v>
      </c>
      <c r="E27" s="56">
        <f>SUM(E20:E26)</f>
        <v>275000</v>
      </c>
    </row>
    <row r="28" spans="1:5" s="26" customFormat="1" ht="11.4" outlineLevel="1" x14ac:dyDescent="0.2">
      <c r="A28" s="52"/>
      <c r="B28" s="21" t="s">
        <v>66</v>
      </c>
      <c r="C28" s="21">
        <v>5021</v>
      </c>
      <c r="D28" s="53" t="s">
        <v>49</v>
      </c>
      <c r="E28" s="55">
        <v>20000</v>
      </c>
    </row>
    <row r="29" spans="1:5" s="26" customFormat="1" ht="11.4" outlineLevel="1" x14ac:dyDescent="0.2">
      <c r="A29" s="52"/>
      <c r="B29" s="21" t="s">
        <v>66</v>
      </c>
      <c r="C29" s="21">
        <v>5139</v>
      </c>
      <c r="D29" s="53" t="s">
        <v>57</v>
      </c>
      <c r="E29" s="55">
        <v>4000</v>
      </c>
    </row>
    <row r="30" spans="1:5" s="26" customFormat="1" ht="11.4" outlineLevel="1" x14ac:dyDescent="0.2">
      <c r="A30" s="52"/>
      <c r="B30" s="21" t="s">
        <v>66</v>
      </c>
      <c r="C30" s="21">
        <v>5154</v>
      </c>
      <c r="D30" s="53" t="s">
        <v>72</v>
      </c>
      <c r="E30" s="55">
        <v>80000</v>
      </c>
    </row>
    <row r="31" spans="1:5" s="26" customFormat="1" ht="11.4" outlineLevel="1" x14ac:dyDescent="0.2">
      <c r="A31" s="52"/>
      <c r="B31" s="21" t="s">
        <v>66</v>
      </c>
      <c r="C31" s="21" t="s">
        <v>51</v>
      </c>
      <c r="D31" s="53" t="s">
        <v>52</v>
      </c>
      <c r="E31" s="55">
        <v>90000</v>
      </c>
    </row>
    <row r="32" spans="1:5" s="26" customFormat="1" ht="11.4" outlineLevel="1" x14ac:dyDescent="0.2">
      <c r="A32" s="52"/>
      <c r="B32" s="21" t="s">
        <v>66</v>
      </c>
      <c r="C32" s="21">
        <v>2321</v>
      </c>
      <c r="D32" s="53" t="s">
        <v>60</v>
      </c>
      <c r="E32" s="55">
        <v>200000</v>
      </c>
    </row>
    <row r="33" spans="1:7" s="26" customFormat="1" ht="11.4" outlineLevel="1" x14ac:dyDescent="0.2">
      <c r="A33" s="52"/>
      <c r="B33" s="21">
        <v>2321</v>
      </c>
      <c r="C33" s="21">
        <v>6121</v>
      </c>
      <c r="D33" s="53" t="s">
        <v>67</v>
      </c>
      <c r="E33" s="55">
        <v>300000</v>
      </c>
    </row>
    <row r="34" spans="1:7" s="26" customFormat="1" x14ac:dyDescent="0.25">
      <c r="A34" s="50" t="s">
        <v>68</v>
      </c>
      <c r="B34" s="20">
        <v>2321</v>
      </c>
      <c r="C34" s="20"/>
      <c r="D34" s="61" t="s">
        <v>69</v>
      </c>
      <c r="E34" s="51">
        <f>SUM(E28:E33)</f>
        <v>694000</v>
      </c>
      <c r="G34" s="61"/>
    </row>
    <row r="35" spans="1:7" s="26" customFormat="1" ht="11.4" outlineLevel="1" x14ac:dyDescent="0.2">
      <c r="A35" s="52"/>
      <c r="B35" s="21">
        <v>2341</v>
      </c>
      <c r="C35" s="21">
        <v>5021</v>
      </c>
      <c r="D35" s="53" t="s">
        <v>49</v>
      </c>
      <c r="E35" s="55">
        <v>15000</v>
      </c>
    </row>
    <row r="36" spans="1:7" s="26" customFormat="1" ht="11.4" outlineLevel="1" x14ac:dyDescent="0.2">
      <c r="A36" s="52"/>
      <c r="B36" s="21">
        <v>2341</v>
      </c>
      <c r="C36" s="21">
        <v>5139</v>
      </c>
      <c r="D36" s="53" t="s">
        <v>57</v>
      </c>
      <c r="E36" s="55">
        <v>50000</v>
      </c>
    </row>
    <row r="37" spans="1:7" s="26" customFormat="1" ht="11.4" outlineLevel="1" x14ac:dyDescent="0.2">
      <c r="A37" s="52"/>
      <c r="B37" s="21">
        <v>2341</v>
      </c>
      <c r="C37" s="21" t="s">
        <v>51</v>
      </c>
      <c r="D37" s="53" t="s">
        <v>52</v>
      </c>
      <c r="E37" s="55">
        <v>30000</v>
      </c>
    </row>
    <row r="38" spans="1:7" s="26" customFormat="1" ht="11.4" outlineLevel="1" x14ac:dyDescent="0.2">
      <c r="A38" s="52"/>
      <c r="B38" s="21">
        <v>2341</v>
      </c>
      <c r="C38" s="21">
        <v>2321</v>
      </c>
      <c r="D38" s="53" t="s">
        <v>60</v>
      </c>
      <c r="E38" s="55">
        <v>50000</v>
      </c>
    </row>
    <row r="39" spans="1:7" s="26" customFormat="1" ht="11.4" outlineLevel="1" x14ac:dyDescent="0.2">
      <c r="A39" s="52"/>
      <c r="B39" s="21">
        <v>2341</v>
      </c>
      <c r="C39" s="21">
        <v>6121</v>
      </c>
      <c r="D39" s="53" t="s">
        <v>67</v>
      </c>
      <c r="E39" s="55">
        <v>30000</v>
      </c>
    </row>
    <row r="40" spans="1:7" s="26" customFormat="1" x14ac:dyDescent="0.25">
      <c r="A40" s="50" t="s">
        <v>70</v>
      </c>
      <c r="B40" s="20">
        <v>2341</v>
      </c>
      <c r="C40" s="20"/>
      <c r="D40" s="61" t="s">
        <v>149</v>
      </c>
      <c r="E40" s="51">
        <f>SUM(E35:E39)</f>
        <v>175000</v>
      </c>
    </row>
    <row r="41" spans="1:7" s="26" customFormat="1" ht="11.4" outlineLevel="1" x14ac:dyDescent="0.2">
      <c r="A41" s="52"/>
      <c r="B41" s="21">
        <v>3326</v>
      </c>
      <c r="C41" s="21">
        <v>5171</v>
      </c>
      <c r="D41" s="53" t="s">
        <v>60</v>
      </c>
      <c r="E41" s="55">
        <v>10000</v>
      </c>
    </row>
    <row r="42" spans="1:7" s="26" customFormat="1" ht="11.4" outlineLevel="1" x14ac:dyDescent="0.2">
      <c r="A42" s="52"/>
      <c r="B42" s="21">
        <v>3326</v>
      </c>
      <c r="C42" s="21">
        <v>6121</v>
      </c>
      <c r="D42" s="53" t="s">
        <v>163</v>
      </c>
      <c r="E42" s="55">
        <v>150000</v>
      </c>
    </row>
    <row r="43" spans="1:7" s="26" customFormat="1" x14ac:dyDescent="0.25">
      <c r="A43" s="50" t="s">
        <v>71</v>
      </c>
      <c r="B43" s="20">
        <v>3326</v>
      </c>
      <c r="C43" s="20"/>
      <c r="D43" s="61" t="s">
        <v>162</v>
      </c>
      <c r="E43" s="59">
        <f>SUM(E41:E42)</f>
        <v>160000</v>
      </c>
    </row>
    <row r="44" spans="1:7" s="26" customFormat="1" ht="11.4" outlineLevel="1" x14ac:dyDescent="0.2">
      <c r="A44" s="52"/>
      <c r="B44" s="21">
        <v>3341</v>
      </c>
      <c r="C44" s="21" t="s">
        <v>51</v>
      </c>
      <c r="D44" s="53" t="s">
        <v>52</v>
      </c>
      <c r="E44" s="55">
        <v>13000</v>
      </c>
    </row>
    <row r="45" spans="1:7" s="26" customFormat="1" x14ac:dyDescent="0.25">
      <c r="A45" s="50" t="s">
        <v>126</v>
      </c>
      <c r="B45" s="20">
        <v>3341</v>
      </c>
      <c r="C45" s="20"/>
      <c r="D45" s="61" t="s">
        <v>74</v>
      </c>
      <c r="E45" s="59">
        <f>SUM(E44:E44)</f>
        <v>13000</v>
      </c>
    </row>
    <row r="46" spans="1:7" s="26" customFormat="1" ht="11.4" outlineLevel="1" x14ac:dyDescent="0.2">
      <c r="A46" s="52"/>
      <c r="B46" s="21" t="s">
        <v>75</v>
      </c>
      <c r="C46" s="21">
        <v>5021</v>
      </c>
      <c r="D46" s="53" t="s">
        <v>49</v>
      </c>
      <c r="E46" s="60">
        <v>4000</v>
      </c>
    </row>
    <row r="47" spans="1:7" s="26" customFormat="1" ht="11.4" outlineLevel="1" x14ac:dyDescent="0.2">
      <c r="A47" s="52"/>
      <c r="B47" s="21" t="s">
        <v>75</v>
      </c>
      <c r="C47" s="21">
        <v>5137</v>
      </c>
      <c r="D47" s="53" t="s">
        <v>76</v>
      </c>
      <c r="E47" s="60">
        <v>0</v>
      </c>
    </row>
    <row r="48" spans="1:7" s="26" customFormat="1" ht="11.4" outlineLevel="1" x14ac:dyDescent="0.2">
      <c r="A48" s="52"/>
      <c r="B48" s="21">
        <v>3399</v>
      </c>
      <c r="C48" s="21">
        <v>5139</v>
      </c>
      <c r="D48" s="53" t="s">
        <v>57</v>
      </c>
      <c r="E48" s="60">
        <v>10000</v>
      </c>
    </row>
    <row r="49" spans="1:5" s="26" customFormat="1" ht="11.4" outlineLevel="1" x14ac:dyDescent="0.2">
      <c r="A49" s="52"/>
      <c r="B49" s="21">
        <v>3399</v>
      </c>
      <c r="C49" s="21">
        <v>5153</v>
      </c>
      <c r="D49" s="53" t="s">
        <v>96</v>
      </c>
      <c r="E49" s="60">
        <v>0</v>
      </c>
    </row>
    <row r="50" spans="1:5" s="26" customFormat="1" ht="11.4" outlineLevel="1" x14ac:dyDescent="0.2">
      <c r="A50" s="52"/>
      <c r="B50" s="21" t="s">
        <v>75</v>
      </c>
      <c r="C50" s="21">
        <v>5154</v>
      </c>
      <c r="D50" s="53" t="s">
        <v>72</v>
      </c>
      <c r="E50" s="60">
        <v>5000</v>
      </c>
    </row>
    <row r="51" spans="1:5" s="26" customFormat="1" ht="11.4" outlineLevel="1" x14ac:dyDescent="0.2">
      <c r="A51" s="52"/>
      <c r="B51" s="21">
        <v>3399</v>
      </c>
      <c r="C51" s="21">
        <v>5169</v>
      </c>
      <c r="D51" s="53" t="s">
        <v>52</v>
      </c>
      <c r="E51" s="60">
        <v>100000</v>
      </c>
    </row>
    <row r="52" spans="1:5" s="26" customFormat="1" ht="11.4" outlineLevel="1" x14ac:dyDescent="0.2">
      <c r="A52" s="52"/>
      <c r="B52" s="21">
        <v>3399</v>
      </c>
      <c r="C52" s="21">
        <v>5171</v>
      </c>
      <c r="D52" s="53" t="s">
        <v>60</v>
      </c>
      <c r="E52" s="60">
        <v>100000</v>
      </c>
    </row>
    <row r="53" spans="1:5" s="26" customFormat="1" ht="11.4" outlineLevel="1" x14ac:dyDescent="0.2">
      <c r="A53" s="52"/>
      <c r="B53" s="21">
        <v>3399</v>
      </c>
      <c r="C53" s="21">
        <v>5175</v>
      </c>
      <c r="D53" s="53" t="s">
        <v>77</v>
      </c>
      <c r="E53" s="60">
        <v>3000</v>
      </c>
    </row>
    <row r="54" spans="1:5" s="26" customFormat="1" ht="11.4" outlineLevel="1" x14ac:dyDescent="0.2">
      <c r="A54" s="52"/>
      <c r="B54" s="21">
        <v>3399</v>
      </c>
      <c r="C54" s="21">
        <v>5194</v>
      </c>
      <c r="D54" s="53" t="s">
        <v>78</v>
      </c>
      <c r="E54" s="60">
        <v>25000</v>
      </c>
    </row>
    <row r="55" spans="1:5" s="26" customFormat="1" x14ac:dyDescent="0.25">
      <c r="A55" s="50" t="s">
        <v>70</v>
      </c>
      <c r="B55" s="20" t="s">
        <v>75</v>
      </c>
      <c r="C55" s="20"/>
      <c r="D55" s="61" t="s">
        <v>80</v>
      </c>
      <c r="E55" s="51">
        <f>SUM(E46:E54)</f>
        <v>247000</v>
      </c>
    </row>
    <row r="56" spans="1:5" s="26" customFormat="1" ht="11.4" outlineLevel="1" x14ac:dyDescent="0.2">
      <c r="A56" s="52"/>
      <c r="B56" s="21">
        <v>3412</v>
      </c>
      <c r="C56" s="21">
        <v>5021</v>
      </c>
      <c r="D56" s="53" t="s">
        <v>49</v>
      </c>
      <c r="E56" s="60">
        <v>15000</v>
      </c>
    </row>
    <row r="57" spans="1:5" s="26" customFormat="1" ht="11.4" outlineLevel="1" x14ac:dyDescent="0.2">
      <c r="A57" s="52"/>
      <c r="B57" s="21">
        <v>3412</v>
      </c>
      <c r="C57" s="21">
        <v>5137</v>
      </c>
      <c r="D57" s="53" t="s">
        <v>76</v>
      </c>
      <c r="E57" s="60">
        <v>8000</v>
      </c>
    </row>
    <row r="58" spans="1:5" s="26" customFormat="1" ht="11.4" outlineLevel="1" x14ac:dyDescent="0.2">
      <c r="A58" s="52"/>
      <c r="B58" s="21">
        <v>3412</v>
      </c>
      <c r="C58" s="21">
        <v>5139</v>
      </c>
      <c r="D58" s="53" t="s">
        <v>57</v>
      </c>
      <c r="E58" s="60">
        <v>15000</v>
      </c>
    </row>
    <row r="59" spans="1:5" s="26" customFormat="1" ht="11.4" outlineLevel="1" x14ac:dyDescent="0.2">
      <c r="A59" s="52"/>
      <c r="B59" s="21">
        <v>3412</v>
      </c>
      <c r="C59" s="21">
        <v>5154</v>
      </c>
      <c r="D59" s="53" t="s">
        <v>72</v>
      </c>
      <c r="E59" s="60">
        <v>40000</v>
      </c>
    </row>
    <row r="60" spans="1:5" s="26" customFormat="1" ht="11.4" outlineLevel="1" x14ac:dyDescent="0.2">
      <c r="A60" s="52"/>
      <c r="B60" s="21">
        <v>3412</v>
      </c>
      <c r="C60" s="21">
        <v>5164</v>
      </c>
      <c r="D60" s="53" t="s">
        <v>135</v>
      </c>
      <c r="E60" s="60">
        <v>1000</v>
      </c>
    </row>
    <row r="61" spans="1:5" s="26" customFormat="1" ht="11.4" outlineLevel="1" x14ac:dyDescent="0.2">
      <c r="A61" s="52"/>
      <c r="B61" s="21">
        <v>3412</v>
      </c>
      <c r="C61" s="21">
        <v>5169</v>
      </c>
      <c r="D61" s="53" t="s">
        <v>52</v>
      </c>
      <c r="E61" s="60">
        <v>30000</v>
      </c>
    </row>
    <row r="62" spans="1:5" s="26" customFormat="1" ht="11.4" outlineLevel="1" x14ac:dyDescent="0.2">
      <c r="A62" s="52"/>
      <c r="B62" s="21">
        <v>3412</v>
      </c>
      <c r="C62" s="21">
        <v>5171</v>
      </c>
      <c r="D62" s="53" t="s">
        <v>60</v>
      </c>
      <c r="E62" s="60">
        <v>10000</v>
      </c>
    </row>
    <row r="63" spans="1:5" s="26" customFormat="1" ht="11.4" outlineLevel="1" x14ac:dyDescent="0.2">
      <c r="A63" s="52"/>
      <c r="B63" s="21">
        <v>3412</v>
      </c>
      <c r="C63" s="21">
        <v>6121</v>
      </c>
      <c r="D63" s="53" t="s">
        <v>163</v>
      </c>
      <c r="E63" s="60">
        <v>0</v>
      </c>
    </row>
    <row r="64" spans="1:5" s="26" customFormat="1" x14ac:dyDescent="0.25">
      <c r="A64" s="50" t="s">
        <v>71</v>
      </c>
      <c r="B64" s="20">
        <v>3412</v>
      </c>
      <c r="C64" s="20"/>
      <c r="D64" s="61" t="s">
        <v>164</v>
      </c>
      <c r="E64" s="51">
        <f>SUM(E56:E63)</f>
        <v>119000</v>
      </c>
    </row>
    <row r="65" spans="1:5" s="26" customFormat="1" ht="11.4" outlineLevel="1" x14ac:dyDescent="0.2">
      <c r="A65" s="52"/>
      <c r="B65" s="21">
        <v>3612</v>
      </c>
      <c r="C65" s="21">
        <v>5171</v>
      </c>
      <c r="D65" s="53" t="s">
        <v>60</v>
      </c>
      <c r="E65" s="60">
        <v>150000</v>
      </c>
    </row>
    <row r="66" spans="1:5" s="26" customFormat="1" ht="11.4" outlineLevel="1" x14ac:dyDescent="0.2">
      <c r="A66" s="52"/>
      <c r="B66" s="21">
        <v>3612</v>
      </c>
      <c r="C66" s="21">
        <v>6121</v>
      </c>
      <c r="D66" s="53" t="s">
        <v>163</v>
      </c>
      <c r="E66" s="60">
        <v>1500000</v>
      </c>
    </row>
    <row r="67" spans="1:5" s="26" customFormat="1" x14ac:dyDescent="0.25">
      <c r="A67" s="50" t="s">
        <v>126</v>
      </c>
      <c r="B67" s="20">
        <v>3612</v>
      </c>
      <c r="C67" s="20"/>
      <c r="D67" s="61" t="s">
        <v>155</v>
      </c>
      <c r="E67" s="51">
        <f>SUM(E65:E66)</f>
        <v>1650000</v>
      </c>
    </row>
    <row r="68" spans="1:5" s="26" customFormat="1" ht="11.4" outlineLevel="1" x14ac:dyDescent="0.2">
      <c r="A68" s="52"/>
      <c r="B68" s="21">
        <v>3631</v>
      </c>
      <c r="C68" s="21" t="s">
        <v>81</v>
      </c>
      <c r="D68" s="53" t="s">
        <v>72</v>
      </c>
      <c r="E68" s="55">
        <v>140000</v>
      </c>
    </row>
    <row r="69" spans="1:5" s="26" customFormat="1" ht="11.4" outlineLevel="1" x14ac:dyDescent="0.2">
      <c r="A69" s="52"/>
      <c r="B69" s="21">
        <v>3631</v>
      </c>
      <c r="C69" s="21">
        <v>5169</v>
      </c>
      <c r="D69" s="53" t="s">
        <v>52</v>
      </c>
      <c r="E69" s="55">
        <v>20000</v>
      </c>
    </row>
    <row r="70" spans="1:5" s="26" customFormat="1" ht="11.4" outlineLevel="1" x14ac:dyDescent="0.2">
      <c r="A70" s="52"/>
      <c r="B70" s="21" t="s">
        <v>84</v>
      </c>
      <c r="C70" s="21">
        <v>5171</v>
      </c>
      <c r="D70" s="53" t="s">
        <v>60</v>
      </c>
      <c r="E70" s="55">
        <v>85000</v>
      </c>
    </row>
    <row r="71" spans="1:5" s="26" customFormat="1" ht="11.4" outlineLevel="1" x14ac:dyDescent="0.2">
      <c r="A71" s="52"/>
      <c r="B71" s="21">
        <v>3631</v>
      </c>
      <c r="C71" s="21">
        <v>6121</v>
      </c>
      <c r="D71" s="53" t="s">
        <v>163</v>
      </c>
      <c r="E71" s="55">
        <v>20000</v>
      </c>
    </row>
    <row r="72" spans="1:5" s="26" customFormat="1" x14ac:dyDescent="0.25">
      <c r="A72" s="50" t="s">
        <v>127</v>
      </c>
      <c r="B72" s="20" t="s">
        <v>84</v>
      </c>
      <c r="C72" s="20"/>
      <c r="D72" s="61" t="s">
        <v>86</v>
      </c>
      <c r="E72" s="56">
        <f>SUM(E68:E71)</f>
        <v>265000</v>
      </c>
    </row>
    <row r="73" spans="1:5" s="26" customFormat="1" ht="11.4" outlineLevel="1" x14ac:dyDescent="0.2">
      <c r="A73" s="52"/>
      <c r="B73" s="21">
        <v>3721</v>
      </c>
      <c r="C73" s="21">
        <v>5169</v>
      </c>
      <c r="D73" s="53" t="s">
        <v>52</v>
      </c>
      <c r="E73" s="60">
        <v>8000</v>
      </c>
    </row>
    <row r="74" spans="1:5" s="26" customFormat="1" x14ac:dyDescent="0.25">
      <c r="A74" s="50" t="s">
        <v>73</v>
      </c>
      <c r="B74" s="20">
        <v>3721</v>
      </c>
      <c r="C74" s="20"/>
      <c r="D74" s="61" t="s">
        <v>165</v>
      </c>
      <c r="E74" s="51">
        <f>SUM(E73)</f>
        <v>8000</v>
      </c>
    </row>
    <row r="75" spans="1:5" s="26" customFormat="1" ht="11.4" outlineLevel="1" x14ac:dyDescent="0.2">
      <c r="A75" s="52"/>
      <c r="B75" s="21" t="s">
        <v>33</v>
      </c>
      <c r="C75" s="21">
        <v>5139</v>
      </c>
      <c r="D75" s="53" t="s">
        <v>57</v>
      </c>
      <c r="E75" s="58">
        <v>1000</v>
      </c>
    </row>
    <row r="76" spans="1:5" s="26" customFormat="1" ht="11.4" outlineLevel="1" x14ac:dyDescent="0.2">
      <c r="A76" s="52"/>
      <c r="B76" s="21">
        <v>3722</v>
      </c>
      <c r="C76" s="21" t="s">
        <v>51</v>
      </c>
      <c r="D76" s="53" t="s">
        <v>52</v>
      </c>
      <c r="E76" s="58">
        <v>180000</v>
      </c>
    </row>
    <row r="77" spans="1:5" s="26" customFormat="1" x14ac:dyDescent="0.25">
      <c r="A77" s="50" t="s">
        <v>79</v>
      </c>
      <c r="B77" s="20" t="s">
        <v>33</v>
      </c>
      <c r="C77" s="20"/>
      <c r="D77" s="61" t="s">
        <v>37</v>
      </c>
      <c r="E77" s="51">
        <f>SUM(E75:E76)</f>
        <v>181000</v>
      </c>
    </row>
    <row r="78" spans="1:5" s="26" customFormat="1" ht="11.4" outlineLevel="1" x14ac:dyDescent="0.2">
      <c r="A78" s="52"/>
      <c r="B78" s="21">
        <v>3723</v>
      </c>
      <c r="C78" s="21">
        <v>5137</v>
      </c>
      <c r="D78" s="53" t="s">
        <v>76</v>
      </c>
      <c r="E78" s="54">
        <v>10000</v>
      </c>
    </row>
    <row r="79" spans="1:5" s="26" customFormat="1" ht="11.4" outlineLevel="1" x14ac:dyDescent="0.2">
      <c r="A79" s="52"/>
      <c r="B79" s="21">
        <v>3723</v>
      </c>
      <c r="C79" s="21" t="s">
        <v>51</v>
      </c>
      <c r="D79" s="53" t="s">
        <v>52</v>
      </c>
      <c r="E79" s="54">
        <v>160000</v>
      </c>
    </row>
    <row r="80" spans="1:5" s="26" customFormat="1" x14ac:dyDescent="0.25">
      <c r="A80" s="50" t="s">
        <v>82</v>
      </c>
      <c r="B80" s="20">
        <v>3723</v>
      </c>
      <c r="C80" s="20"/>
      <c r="D80" s="61" t="s">
        <v>137</v>
      </c>
      <c r="E80" s="51">
        <f>SUM(E78:E79)</f>
        <v>170000</v>
      </c>
    </row>
    <row r="81" spans="1:5" s="26" customFormat="1" ht="11.4" x14ac:dyDescent="0.2">
      <c r="A81" s="52"/>
      <c r="B81" s="21">
        <v>3726</v>
      </c>
      <c r="C81" s="21" t="s">
        <v>51</v>
      </c>
      <c r="D81" s="53" t="s">
        <v>52</v>
      </c>
      <c r="E81" s="54">
        <v>40000</v>
      </c>
    </row>
    <row r="82" spans="1:5" s="26" customFormat="1" x14ac:dyDescent="0.25">
      <c r="A82" s="50" t="s">
        <v>83</v>
      </c>
      <c r="B82" s="20">
        <v>3726</v>
      </c>
      <c r="C82" s="20"/>
      <c r="D82" s="61" t="s">
        <v>138</v>
      </c>
      <c r="E82" s="51">
        <f>SUM(E81:E81)</f>
        <v>40000</v>
      </c>
    </row>
    <row r="83" spans="1:5" s="26" customFormat="1" ht="11.4" outlineLevel="1" x14ac:dyDescent="0.2">
      <c r="A83" s="52"/>
      <c r="B83" s="21" t="s">
        <v>89</v>
      </c>
      <c r="C83" s="21">
        <v>5021</v>
      </c>
      <c r="D83" s="53" t="s">
        <v>49</v>
      </c>
      <c r="E83" s="58">
        <v>80000</v>
      </c>
    </row>
    <row r="84" spans="1:5" s="26" customFormat="1" ht="11.4" outlineLevel="1" x14ac:dyDescent="0.2">
      <c r="A84" s="52"/>
      <c r="B84" s="21">
        <v>3745</v>
      </c>
      <c r="C84" s="21">
        <v>5137</v>
      </c>
      <c r="D84" s="53" t="s">
        <v>90</v>
      </c>
      <c r="E84" s="58">
        <v>30000</v>
      </c>
    </row>
    <row r="85" spans="1:5" s="26" customFormat="1" ht="11.4" outlineLevel="1" x14ac:dyDescent="0.2">
      <c r="A85" s="52"/>
      <c r="B85" s="21" t="s">
        <v>89</v>
      </c>
      <c r="C85" s="21" t="s">
        <v>56</v>
      </c>
      <c r="D85" s="53" t="s">
        <v>57</v>
      </c>
      <c r="E85" s="58">
        <v>6000</v>
      </c>
    </row>
    <row r="86" spans="1:5" s="26" customFormat="1" ht="11.4" outlineLevel="1" x14ac:dyDescent="0.2">
      <c r="A86" s="52"/>
      <c r="B86" s="21" t="s">
        <v>89</v>
      </c>
      <c r="C86" s="21" t="s">
        <v>58</v>
      </c>
      <c r="D86" s="53" t="s">
        <v>50</v>
      </c>
      <c r="E86" s="58">
        <v>35000</v>
      </c>
    </row>
    <row r="87" spans="1:5" s="26" customFormat="1" ht="11.4" outlineLevel="1" x14ac:dyDescent="0.2">
      <c r="A87" s="52"/>
      <c r="B87" s="21" t="s">
        <v>89</v>
      </c>
      <c r="C87" s="21">
        <v>5169</v>
      </c>
      <c r="D87" s="53" t="s">
        <v>52</v>
      </c>
      <c r="E87" s="58">
        <v>30000</v>
      </c>
    </row>
    <row r="88" spans="1:5" s="26" customFormat="1" ht="11.4" outlineLevel="1" x14ac:dyDescent="0.2">
      <c r="A88" s="52"/>
      <c r="B88" s="21">
        <v>3745</v>
      </c>
      <c r="C88" s="21">
        <v>5171</v>
      </c>
      <c r="D88" s="53" t="s">
        <v>60</v>
      </c>
      <c r="E88" s="58">
        <v>20000</v>
      </c>
    </row>
    <row r="89" spans="1:5" s="26" customFormat="1" x14ac:dyDescent="0.25">
      <c r="A89" s="50" t="s">
        <v>82</v>
      </c>
      <c r="B89" s="20" t="s">
        <v>89</v>
      </c>
      <c r="C89" s="20"/>
      <c r="D89" s="61" t="s">
        <v>92</v>
      </c>
      <c r="E89" s="59">
        <f>SUM(E83:E88)</f>
        <v>201000</v>
      </c>
    </row>
    <row r="90" spans="1:5" s="26" customFormat="1" ht="11.4" outlineLevel="1" x14ac:dyDescent="0.2">
      <c r="A90" s="52"/>
      <c r="B90" s="21">
        <v>5213</v>
      </c>
      <c r="C90" s="21">
        <v>5903</v>
      </c>
      <c r="D90" s="53" t="s">
        <v>93</v>
      </c>
      <c r="E90" s="54">
        <v>15000</v>
      </c>
    </row>
    <row r="91" spans="1:5" s="26" customFormat="1" x14ac:dyDescent="0.25">
      <c r="A91" s="50" t="s">
        <v>83</v>
      </c>
      <c r="B91" s="20">
        <v>5213</v>
      </c>
      <c r="C91" s="20"/>
      <c r="D91" s="61" t="s">
        <v>94</v>
      </c>
      <c r="E91" s="51">
        <f>SUM(E90)</f>
        <v>15000</v>
      </c>
    </row>
    <row r="92" spans="1:5" s="26" customFormat="1" x14ac:dyDescent="0.25">
      <c r="A92" s="50"/>
      <c r="B92" s="21">
        <v>5512</v>
      </c>
      <c r="C92" s="21">
        <v>5137</v>
      </c>
      <c r="D92" s="53" t="s">
        <v>76</v>
      </c>
      <c r="E92" s="60">
        <v>20000</v>
      </c>
    </row>
    <row r="93" spans="1:5" s="26" customFormat="1" ht="11.4" outlineLevel="1" x14ac:dyDescent="0.2">
      <c r="A93" s="52"/>
      <c r="B93" s="21" t="s">
        <v>95</v>
      </c>
      <c r="C93" s="21">
        <v>5139</v>
      </c>
      <c r="D93" s="53" t="s">
        <v>57</v>
      </c>
      <c r="E93" s="60">
        <v>10000</v>
      </c>
    </row>
    <row r="94" spans="1:5" s="26" customFormat="1" ht="11.4" outlineLevel="1" x14ac:dyDescent="0.2">
      <c r="A94" s="52"/>
      <c r="B94" s="21" t="s">
        <v>95</v>
      </c>
      <c r="C94" s="21" t="s">
        <v>58</v>
      </c>
      <c r="D94" s="53" t="s">
        <v>50</v>
      </c>
      <c r="E94" s="60">
        <v>3000</v>
      </c>
    </row>
    <row r="95" spans="1:5" s="26" customFormat="1" ht="11.4" outlineLevel="1" x14ac:dyDescent="0.2">
      <c r="A95" s="52"/>
      <c r="B95" s="21" t="s">
        <v>95</v>
      </c>
      <c r="C95" s="21">
        <v>5169</v>
      </c>
      <c r="D95" s="53" t="s">
        <v>52</v>
      </c>
      <c r="E95" s="60">
        <v>5000</v>
      </c>
    </row>
    <row r="96" spans="1:5" s="26" customFormat="1" ht="11.4" outlineLevel="1" x14ac:dyDescent="0.2">
      <c r="A96" s="52"/>
      <c r="B96" s="21">
        <v>5512</v>
      </c>
      <c r="C96" s="21">
        <v>5171</v>
      </c>
      <c r="D96" s="53" t="s">
        <v>60</v>
      </c>
      <c r="E96" s="60">
        <v>15000</v>
      </c>
    </row>
    <row r="97" spans="1:5" s="26" customFormat="1" ht="11.4" outlineLevel="1" x14ac:dyDescent="0.2">
      <c r="A97" s="52"/>
      <c r="B97" s="21">
        <v>5512</v>
      </c>
      <c r="C97" s="21">
        <v>5229</v>
      </c>
      <c r="D97" s="53" t="s">
        <v>142</v>
      </c>
      <c r="E97" s="60">
        <v>5000</v>
      </c>
    </row>
    <row r="98" spans="1:5" s="26" customFormat="1" x14ac:dyDescent="0.25">
      <c r="A98" s="50" t="s">
        <v>85</v>
      </c>
      <c r="B98" s="20" t="s">
        <v>95</v>
      </c>
      <c r="C98" s="20"/>
      <c r="D98" s="61" t="s">
        <v>97</v>
      </c>
      <c r="E98" s="51">
        <f>SUM(E92:E97)</f>
        <v>58000</v>
      </c>
    </row>
    <row r="99" spans="1:5" s="26" customFormat="1" ht="11.4" outlineLevel="1" x14ac:dyDescent="0.2">
      <c r="A99" s="52"/>
      <c r="B99" s="21">
        <v>6112</v>
      </c>
      <c r="C99" s="21">
        <v>5023</v>
      </c>
      <c r="D99" s="53" t="s">
        <v>98</v>
      </c>
      <c r="E99" s="54">
        <v>900000</v>
      </c>
    </row>
    <row r="100" spans="1:5" s="26" customFormat="1" ht="11.4" outlineLevel="1" x14ac:dyDescent="0.2">
      <c r="A100" s="52"/>
      <c r="B100" s="21">
        <v>6112</v>
      </c>
      <c r="C100" s="21">
        <v>5032</v>
      </c>
      <c r="D100" s="53" t="s">
        <v>115</v>
      </c>
      <c r="E100" s="54">
        <v>80000</v>
      </c>
    </row>
    <row r="101" spans="1:5" s="26" customFormat="1" ht="11.4" outlineLevel="1" x14ac:dyDescent="0.2">
      <c r="A101" s="52"/>
      <c r="B101" s="21">
        <v>6112</v>
      </c>
      <c r="C101" s="21">
        <v>5175</v>
      </c>
      <c r="D101" s="53" t="s">
        <v>77</v>
      </c>
      <c r="E101" s="54">
        <v>7000</v>
      </c>
    </row>
    <row r="102" spans="1:5" s="26" customFormat="1" x14ac:dyDescent="0.25">
      <c r="A102" s="50" t="s">
        <v>87</v>
      </c>
      <c r="B102" s="20">
        <v>6112</v>
      </c>
      <c r="C102" s="20"/>
      <c r="D102" s="61" t="s">
        <v>99</v>
      </c>
      <c r="E102" s="62">
        <f>SUM(E99:E101)</f>
        <v>987000</v>
      </c>
    </row>
    <row r="103" spans="1:5" s="26" customFormat="1" ht="11.4" outlineLevel="1" x14ac:dyDescent="0.2">
      <c r="A103" s="52"/>
      <c r="B103" s="21" t="s">
        <v>40</v>
      </c>
      <c r="C103" s="21">
        <v>5021</v>
      </c>
      <c r="D103" s="53" t="s">
        <v>49</v>
      </c>
      <c r="E103" s="55">
        <v>150000</v>
      </c>
    </row>
    <row r="104" spans="1:5" s="26" customFormat="1" ht="11.4" outlineLevel="1" x14ac:dyDescent="0.2">
      <c r="A104" s="52"/>
      <c r="B104" s="21">
        <v>6171</v>
      </c>
      <c r="C104" s="21">
        <v>5039</v>
      </c>
      <c r="D104" s="53" t="s">
        <v>100</v>
      </c>
      <c r="E104" s="55">
        <v>1000</v>
      </c>
    </row>
    <row r="105" spans="1:5" s="26" customFormat="1" ht="11.4" outlineLevel="1" x14ac:dyDescent="0.2">
      <c r="A105" s="52"/>
      <c r="B105" s="21">
        <v>6171</v>
      </c>
      <c r="C105" s="21">
        <v>5136</v>
      </c>
      <c r="D105" s="53" t="s">
        <v>124</v>
      </c>
      <c r="E105" s="55">
        <v>5000</v>
      </c>
    </row>
    <row r="106" spans="1:5" s="26" customFormat="1" ht="11.4" outlineLevel="1" x14ac:dyDescent="0.2">
      <c r="A106" s="52"/>
      <c r="B106" s="21" t="s">
        <v>40</v>
      </c>
      <c r="C106" s="21" t="s">
        <v>101</v>
      </c>
      <c r="D106" s="53" t="s">
        <v>76</v>
      </c>
      <c r="E106" s="55">
        <v>100000</v>
      </c>
    </row>
    <row r="107" spans="1:5" s="26" customFormat="1" ht="11.4" outlineLevel="1" x14ac:dyDescent="0.2">
      <c r="A107" s="52"/>
      <c r="B107" s="21" t="s">
        <v>40</v>
      </c>
      <c r="C107" s="21" t="s">
        <v>56</v>
      </c>
      <c r="D107" s="53" t="s">
        <v>57</v>
      </c>
      <c r="E107" s="55">
        <v>20000</v>
      </c>
    </row>
    <row r="108" spans="1:5" s="26" customFormat="1" ht="11.4" outlineLevel="1" x14ac:dyDescent="0.2">
      <c r="A108" s="52"/>
      <c r="B108" s="21" t="s">
        <v>40</v>
      </c>
      <c r="C108" s="21" t="s">
        <v>102</v>
      </c>
      <c r="D108" s="53" t="s">
        <v>96</v>
      </c>
      <c r="E108" s="55">
        <v>45000</v>
      </c>
    </row>
    <row r="109" spans="1:5" s="26" customFormat="1" ht="11.4" outlineLevel="1" x14ac:dyDescent="0.2">
      <c r="A109" s="52"/>
      <c r="B109" s="21" t="s">
        <v>40</v>
      </c>
      <c r="C109" s="21" t="s">
        <v>81</v>
      </c>
      <c r="D109" s="53" t="s">
        <v>72</v>
      </c>
      <c r="E109" s="55">
        <v>40000</v>
      </c>
    </row>
    <row r="110" spans="1:5" s="26" customFormat="1" ht="11.4" outlineLevel="1" x14ac:dyDescent="0.2">
      <c r="A110" s="52"/>
      <c r="B110" s="21" t="s">
        <v>40</v>
      </c>
      <c r="C110" s="21" t="s">
        <v>103</v>
      </c>
      <c r="D110" s="53" t="s">
        <v>104</v>
      </c>
      <c r="E110" s="55">
        <v>7000</v>
      </c>
    </row>
    <row r="111" spans="1:5" s="26" customFormat="1" ht="11.4" outlineLevel="1" x14ac:dyDescent="0.2">
      <c r="A111" s="52"/>
      <c r="B111" s="21">
        <v>6171</v>
      </c>
      <c r="C111" s="21">
        <v>5162</v>
      </c>
      <c r="D111" s="53" t="s">
        <v>105</v>
      </c>
      <c r="E111" s="55">
        <v>30000</v>
      </c>
    </row>
    <row r="112" spans="1:5" s="26" customFormat="1" ht="11.4" outlineLevel="1" x14ac:dyDescent="0.2">
      <c r="A112" s="52"/>
      <c r="B112" s="21">
        <v>6171</v>
      </c>
      <c r="C112" s="21">
        <v>5163</v>
      </c>
      <c r="D112" s="53" t="s">
        <v>106</v>
      </c>
      <c r="E112" s="55">
        <v>25000</v>
      </c>
    </row>
    <row r="113" spans="1:5" s="26" customFormat="1" ht="11.4" outlineLevel="1" x14ac:dyDescent="0.2">
      <c r="A113" s="52"/>
      <c r="B113" s="21">
        <v>6171</v>
      </c>
      <c r="C113" s="21">
        <v>5166</v>
      </c>
      <c r="D113" s="53" t="s">
        <v>125</v>
      </c>
      <c r="E113" s="55">
        <v>25000</v>
      </c>
    </row>
    <row r="114" spans="1:5" s="26" customFormat="1" ht="11.4" outlineLevel="1" x14ac:dyDescent="0.2">
      <c r="A114" s="52"/>
      <c r="B114" s="21" t="s">
        <v>40</v>
      </c>
      <c r="C114" s="21" t="s">
        <v>107</v>
      </c>
      <c r="D114" s="53" t="s">
        <v>108</v>
      </c>
      <c r="E114" s="55">
        <v>90000</v>
      </c>
    </row>
    <row r="115" spans="1:5" s="26" customFormat="1" ht="11.4" outlineLevel="1" x14ac:dyDescent="0.2">
      <c r="A115" s="52"/>
      <c r="B115" s="21" t="s">
        <v>40</v>
      </c>
      <c r="C115" s="21" t="s">
        <v>51</v>
      </c>
      <c r="D115" s="53" t="s">
        <v>52</v>
      </c>
      <c r="E115" s="55">
        <v>100000</v>
      </c>
    </row>
    <row r="116" spans="1:5" s="26" customFormat="1" ht="11.4" outlineLevel="1" x14ac:dyDescent="0.2">
      <c r="A116" s="52"/>
      <c r="B116" s="21" t="s">
        <v>40</v>
      </c>
      <c r="C116" s="21" t="s">
        <v>59</v>
      </c>
      <c r="D116" s="53" t="s">
        <v>60</v>
      </c>
      <c r="E116" s="55">
        <v>20000</v>
      </c>
    </row>
    <row r="117" spans="1:5" s="26" customFormat="1" ht="11.4" outlineLevel="1" x14ac:dyDescent="0.2">
      <c r="A117" s="52"/>
      <c r="B117" s="21" t="s">
        <v>40</v>
      </c>
      <c r="C117" s="21" t="s">
        <v>109</v>
      </c>
      <c r="D117" s="53" t="s">
        <v>77</v>
      </c>
      <c r="E117" s="55">
        <v>5000</v>
      </c>
    </row>
    <row r="118" spans="1:5" s="26" customFormat="1" ht="11.4" outlineLevel="1" x14ac:dyDescent="0.2">
      <c r="A118" s="52"/>
      <c r="B118" s="21">
        <v>6171</v>
      </c>
      <c r="C118" s="21">
        <v>5229</v>
      </c>
      <c r="D118" s="53" t="s">
        <v>110</v>
      </c>
      <c r="E118" s="58">
        <v>10000</v>
      </c>
    </row>
    <row r="119" spans="1:5" s="26" customFormat="1" ht="11.4" outlineLevel="1" x14ac:dyDescent="0.2">
      <c r="A119" s="52"/>
      <c r="B119" s="21">
        <v>6171</v>
      </c>
      <c r="C119" s="21">
        <v>5321</v>
      </c>
      <c r="D119" s="53" t="s">
        <v>166</v>
      </c>
      <c r="E119" s="58">
        <v>4000</v>
      </c>
    </row>
    <row r="120" spans="1:5" s="26" customFormat="1" ht="11.4" outlineLevel="1" x14ac:dyDescent="0.2">
      <c r="A120" s="52"/>
      <c r="B120" s="21">
        <v>6171</v>
      </c>
      <c r="C120" s="21">
        <v>6121</v>
      </c>
      <c r="D120" s="53" t="s">
        <v>163</v>
      </c>
      <c r="E120" s="58">
        <v>30000000</v>
      </c>
    </row>
    <row r="121" spans="1:5" s="26" customFormat="1" ht="11.4" outlineLevel="1" x14ac:dyDescent="0.2">
      <c r="A121" s="52"/>
      <c r="B121" s="21">
        <v>6171</v>
      </c>
      <c r="C121" s="21">
        <v>6122</v>
      </c>
      <c r="D121" s="53" t="s">
        <v>167</v>
      </c>
      <c r="E121" s="58">
        <v>150000</v>
      </c>
    </row>
    <row r="122" spans="1:5" s="26" customFormat="1" outlineLevel="1" x14ac:dyDescent="0.25">
      <c r="A122" s="50" t="s">
        <v>88</v>
      </c>
      <c r="B122" s="20">
        <v>6171</v>
      </c>
      <c r="C122" s="20"/>
      <c r="D122" s="61" t="s">
        <v>41</v>
      </c>
      <c r="E122" s="62">
        <f>SUM(E103:E121)</f>
        <v>30827000</v>
      </c>
    </row>
    <row r="123" spans="1:5" s="26" customFormat="1" ht="11.4" outlineLevel="1" x14ac:dyDescent="0.2">
      <c r="A123" s="52"/>
      <c r="B123" s="21">
        <v>6399</v>
      </c>
      <c r="C123" s="21">
        <v>5362</v>
      </c>
      <c r="D123" s="53" t="s">
        <v>143</v>
      </c>
      <c r="E123" s="55">
        <v>500000</v>
      </c>
    </row>
    <row r="124" spans="1:5" s="26" customFormat="1" ht="11.4" outlineLevel="1" x14ac:dyDescent="0.2">
      <c r="A124" s="52"/>
      <c r="B124" s="21">
        <v>6399</v>
      </c>
      <c r="C124" s="21">
        <v>5365</v>
      </c>
      <c r="D124" s="53" t="s">
        <v>144</v>
      </c>
      <c r="E124" s="58">
        <v>1100000</v>
      </c>
    </row>
    <row r="125" spans="1:5" s="26" customFormat="1" ht="12.6" thickBot="1" x14ac:dyDescent="0.3">
      <c r="A125" s="50" t="s">
        <v>91</v>
      </c>
      <c r="B125" s="20" t="s">
        <v>40</v>
      </c>
      <c r="C125" s="20"/>
      <c r="D125" s="61" t="s">
        <v>168</v>
      </c>
      <c r="E125" s="56">
        <f>SUM(E123:E124)</f>
        <v>1600000</v>
      </c>
    </row>
    <row r="126" spans="1:5" s="26" customFormat="1" ht="18" customHeight="1" thickBot="1" x14ac:dyDescent="0.3">
      <c r="A126" s="93" t="s">
        <v>111</v>
      </c>
      <c r="B126" s="93"/>
      <c r="C126" s="93"/>
      <c r="D126" s="93"/>
      <c r="E126" s="63">
        <f>SUM(E125,E122,E102,E98,E91,E89,E82,E80,E77,E74,E72,E67,E64,E55,E45,E43,E40,E34,E27,E19,E13)</f>
        <v>40446500</v>
      </c>
    </row>
    <row r="127" spans="1:5" s="26" customFormat="1" ht="16.5" customHeight="1" thickBot="1" x14ac:dyDescent="0.3">
      <c r="A127" s="89" t="s">
        <v>43</v>
      </c>
      <c r="B127" s="89"/>
      <c r="C127" s="89"/>
      <c r="D127" s="89"/>
      <c r="E127" s="89"/>
    </row>
    <row r="128" spans="1:5" s="26" customFormat="1" ht="12.6" thickBot="1" x14ac:dyDescent="0.3">
      <c r="A128" s="80" t="s">
        <v>112</v>
      </c>
      <c r="B128" s="70"/>
      <c r="C128" s="70">
        <v>8124</v>
      </c>
      <c r="D128" s="70" t="s">
        <v>128</v>
      </c>
      <c r="E128" s="71">
        <v>0</v>
      </c>
    </row>
    <row r="129" spans="1:8" ht="12.6" thickBot="1" x14ac:dyDescent="0.3">
      <c r="A129" s="64"/>
      <c r="B129" s="65"/>
      <c r="C129" s="65"/>
      <c r="D129" s="65"/>
      <c r="E129" s="66"/>
    </row>
    <row r="130" spans="1:8" x14ac:dyDescent="0.25">
      <c r="A130" s="64"/>
      <c r="B130" s="65"/>
      <c r="C130" s="65"/>
      <c r="D130" s="65"/>
      <c r="E130" s="67"/>
    </row>
    <row r="131" spans="1:8" ht="16.2" thickBot="1" x14ac:dyDescent="0.35">
      <c r="A131" s="90" t="s">
        <v>113</v>
      </c>
      <c r="B131" s="90"/>
      <c r="C131" s="90"/>
      <c r="D131" s="90"/>
      <c r="E131" s="68">
        <f>E128+E126</f>
        <v>40446500</v>
      </c>
      <c r="H131" s="95"/>
    </row>
    <row r="137" spans="1:8" x14ac:dyDescent="0.25">
      <c r="A137" s="1" t="s">
        <v>146</v>
      </c>
    </row>
    <row r="139" spans="1:8" x14ac:dyDescent="0.25">
      <c r="A139" s="83" t="s">
        <v>129</v>
      </c>
      <c r="B139" s="83"/>
      <c r="C139" s="83"/>
    </row>
    <row r="141" spans="1:8" x14ac:dyDescent="0.25">
      <c r="A141" s="34"/>
      <c r="B141" s="34"/>
      <c r="C141" s="26"/>
      <c r="D141" s="81" t="s">
        <v>46</v>
      </c>
    </row>
  </sheetData>
  <sheetProtection algorithmName="SHA-512" hashValue="Rae34RkJsh+ZbT6YFnAM8sG0D1RQfa4wPFn9D4UTKy0aen+PY8bX1oW/S0do28EuucG1VmbdeUmhOV7axtt3vQ==" saltValue="CeiWdAOVw5W6uKAcIHtrNQ==" spinCount="100000" sheet="1" objects="1" scenarios="1"/>
  <autoFilter ref="B5:E128" xr:uid="{00000000-0009-0000-0000-000001000000}"/>
  <mergeCells count="8">
    <mergeCell ref="A127:E127"/>
    <mergeCell ref="A131:D131"/>
    <mergeCell ref="A139:C139"/>
    <mergeCell ref="A1:E1"/>
    <mergeCell ref="A2:E2"/>
    <mergeCell ref="A3:E3"/>
    <mergeCell ref="A4:E4"/>
    <mergeCell ref="A126:D126"/>
  </mergeCells>
  <printOptions horizontalCentered="1"/>
  <pageMargins left="0.19685039370078741" right="0.19685039370078741" top="0.39370078740157483" bottom="0.39370078740157483" header="0.51181102362204722" footer="0.51181102362204722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5"/>
  <sheetViews>
    <sheetView workbookViewId="0">
      <selection sqref="A1:E105"/>
    </sheetView>
  </sheetViews>
  <sheetFormatPr defaultRowHeight="12" x14ac:dyDescent="0.25"/>
  <sheetData>
    <row r="1" spans="1:5" ht="21.6" thickBot="1" x14ac:dyDescent="0.45">
      <c r="A1" s="84" t="s">
        <v>130</v>
      </c>
      <c r="B1" s="84"/>
      <c r="C1" s="84"/>
      <c r="D1" s="84"/>
      <c r="E1" s="84"/>
    </row>
    <row r="2" spans="1:5" ht="13.2" x14ac:dyDescent="0.25">
      <c r="A2" s="85" t="s">
        <v>131</v>
      </c>
      <c r="B2" s="85"/>
      <c r="C2" s="85"/>
      <c r="D2" s="85"/>
      <c r="E2" s="85"/>
    </row>
    <row r="3" spans="1:5" ht="13.8" thickBot="1" x14ac:dyDescent="0.3">
      <c r="A3" s="86" t="s">
        <v>132</v>
      </c>
      <c r="B3" s="86"/>
      <c r="C3" s="86"/>
      <c r="D3" s="86"/>
      <c r="E3" s="86"/>
    </row>
    <row r="4" spans="1:5" ht="21.6" thickBot="1" x14ac:dyDescent="0.45">
      <c r="A4" s="91" t="s">
        <v>47</v>
      </c>
      <c r="B4" s="92"/>
      <c r="C4" s="92"/>
      <c r="D4" s="92"/>
      <c r="E4" s="92"/>
    </row>
    <row r="5" spans="1:5" ht="27" thickBot="1" x14ac:dyDescent="0.3">
      <c r="A5" s="77" t="s">
        <v>1</v>
      </c>
      <c r="B5" s="4" t="s">
        <v>2</v>
      </c>
      <c r="C5" s="4" t="s">
        <v>3</v>
      </c>
      <c r="D5" s="4" t="s">
        <v>4</v>
      </c>
      <c r="E5" s="5" t="s">
        <v>5</v>
      </c>
    </row>
    <row r="6" spans="1:5" x14ac:dyDescent="0.25">
      <c r="A6" s="38"/>
      <c r="B6" s="39" t="s">
        <v>48</v>
      </c>
      <c r="C6" s="39">
        <v>5021</v>
      </c>
      <c r="D6" s="40" t="s">
        <v>49</v>
      </c>
      <c r="E6" s="41">
        <v>100000</v>
      </c>
    </row>
    <row r="7" spans="1:5" x14ac:dyDescent="0.25">
      <c r="A7" s="38"/>
      <c r="B7" s="39">
        <v>1031</v>
      </c>
      <c r="C7" s="39">
        <v>5137</v>
      </c>
      <c r="D7" s="40" t="s">
        <v>76</v>
      </c>
      <c r="E7" s="41">
        <v>20000</v>
      </c>
    </row>
    <row r="8" spans="1:5" x14ac:dyDescent="0.25">
      <c r="A8" s="52"/>
      <c r="B8" s="21">
        <v>1031</v>
      </c>
      <c r="C8" s="21">
        <v>5156</v>
      </c>
      <c r="D8" s="53" t="s">
        <v>50</v>
      </c>
      <c r="E8" s="55">
        <v>25000</v>
      </c>
    </row>
    <row r="9" spans="1:5" x14ac:dyDescent="0.25">
      <c r="A9" s="42"/>
      <c r="B9" s="43">
        <v>1031</v>
      </c>
      <c r="C9" s="43">
        <v>5139</v>
      </c>
      <c r="D9" s="44" t="s">
        <v>63</v>
      </c>
      <c r="E9" s="45">
        <v>100000</v>
      </c>
    </row>
    <row r="10" spans="1:5" x14ac:dyDescent="0.25">
      <c r="A10" s="42"/>
      <c r="B10" s="43">
        <v>1031</v>
      </c>
      <c r="C10" s="43">
        <v>5163</v>
      </c>
      <c r="D10" s="44" t="s">
        <v>106</v>
      </c>
      <c r="E10" s="45">
        <v>8000</v>
      </c>
    </row>
    <row r="11" spans="1:5" x14ac:dyDescent="0.25">
      <c r="A11" s="46"/>
      <c r="B11" s="47" t="s">
        <v>48</v>
      </c>
      <c r="C11" s="47" t="s">
        <v>51</v>
      </c>
      <c r="D11" s="48" t="s">
        <v>52</v>
      </c>
      <c r="E11" s="49">
        <v>1100000</v>
      </c>
    </row>
    <row r="12" spans="1:5" x14ac:dyDescent="0.25">
      <c r="A12" s="46"/>
      <c r="B12" s="47" t="s">
        <v>48</v>
      </c>
      <c r="C12" s="47">
        <v>5171</v>
      </c>
      <c r="D12" s="48" t="s">
        <v>60</v>
      </c>
      <c r="E12" s="49">
        <v>100000</v>
      </c>
    </row>
    <row r="13" spans="1:5" x14ac:dyDescent="0.25">
      <c r="A13" s="50" t="s">
        <v>53</v>
      </c>
      <c r="B13" s="20" t="s">
        <v>48</v>
      </c>
      <c r="C13" s="20"/>
      <c r="D13" s="61" t="s">
        <v>54</v>
      </c>
      <c r="E13" s="51">
        <f>SUM(E6:E12)</f>
        <v>1453000</v>
      </c>
    </row>
    <row r="14" spans="1:5" x14ac:dyDescent="0.25">
      <c r="A14" s="52"/>
      <c r="B14" s="21" t="s">
        <v>55</v>
      </c>
      <c r="C14" s="21">
        <v>5021</v>
      </c>
      <c r="D14" s="53" t="s">
        <v>49</v>
      </c>
      <c r="E14" s="55">
        <v>1500</v>
      </c>
    </row>
    <row r="15" spans="1:5" x14ac:dyDescent="0.25">
      <c r="A15" s="52"/>
      <c r="B15" s="21" t="s">
        <v>55</v>
      </c>
      <c r="C15" s="21">
        <v>5156</v>
      </c>
      <c r="D15" s="53" t="s">
        <v>50</v>
      </c>
      <c r="E15" s="76">
        <v>3000</v>
      </c>
    </row>
    <row r="16" spans="1:5" x14ac:dyDescent="0.25">
      <c r="A16" s="52"/>
      <c r="B16" s="21" t="s">
        <v>55</v>
      </c>
      <c r="C16" s="21">
        <v>5169</v>
      </c>
      <c r="D16" s="53" t="s">
        <v>52</v>
      </c>
      <c r="E16" s="76">
        <v>14000</v>
      </c>
    </row>
    <row r="17" spans="1:5" x14ac:dyDescent="0.25">
      <c r="A17" s="52"/>
      <c r="B17" s="21" t="s">
        <v>55</v>
      </c>
      <c r="C17" s="21">
        <v>5171</v>
      </c>
      <c r="D17" s="53" t="s">
        <v>60</v>
      </c>
      <c r="E17" s="55">
        <v>50000</v>
      </c>
    </row>
    <row r="18" spans="1:5" x14ac:dyDescent="0.25">
      <c r="A18" s="52"/>
      <c r="B18" s="21" t="s">
        <v>55</v>
      </c>
      <c r="C18" s="21">
        <v>6121</v>
      </c>
      <c r="D18" s="53" t="s">
        <v>67</v>
      </c>
      <c r="E18" s="76">
        <v>150000</v>
      </c>
    </row>
    <row r="19" spans="1:5" x14ac:dyDescent="0.25">
      <c r="A19" s="50" t="s">
        <v>61</v>
      </c>
      <c r="B19" s="20" t="s">
        <v>55</v>
      </c>
      <c r="C19" s="20"/>
      <c r="D19" s="61" t="s">
        <v>62</v>
      </c>
      <c r="E19" s="51">
        <f>SUM(E14:E18)</f>
        <v>218500</v>
      </c>
    </row>
    <row r="20" spans="1:5" x14ac:dyDescent="0.25">
      <c r="A20" s="50"/>
      <c r="B20" s="21">
        <v>2310</v>
      </c>
      <c r="C20" s="21">
        <v>5021</v>
      </c>
      <c r="D20" s="53" t="s">
        <v>49</v>
      </c>
      <c r="E20" s="57">
        <v>17100</v>
      </c>
    </row>
    <row r="21" spans="1:5" x14ac:dyDescent="0.25">
      <c r="A21" s="52"/>
      <c r="B21" s="21">
        <v>2310</v>
      </c>
      <c r="C21" s="21">
        <v>5139</v>
      </c>
      <c r="D21" s="53" t="s">
        <v>63</v>
      </c>
      <c r="E21" s="57">
        <v>6000</v>
      </c>
    </row>
    <row r="22" spans="1:5" x14ac:dyDescent="0.25">
      <c r="A22" s="50"/>
      <c r="B22" s="21">
        <v>2310</v>
      </c>
      <c r="C22" s="21">
        <v>5154</v>
      </c>
      <c r="D22" s="53" t="s">
        <v>123</v>
      </c>
      <c r="E22" s="57">
        <v>35000</v>
      </c>
    </row>
    <row r="23" spans="1:5" x14ac:dyDescent="0.25">
      <c r="A23" s="50"/>
      <c r="B23" s="21">
        <v>2310</v>
      </c>
      <c r="C23" s="21">
        <v>5169</v>
      </c>
      <c r="D23" s="53" t="s">
        <v>52</v>
      </c>
      <c r="E23" s="57">
        <v>30000</v>
      </c>
    </row>
    <row r="24" spans="1:5" x14ac:dyDescent="0.25">
      <c r="A24" s="52"/>
      <c r="B24" s="21">
        <v>2310</v>
      </c>
      <c r="C24" s="21">
        <v>5171</v>
      </c>
      <c r="D24" s="53" t="s">
        <v>60</v>
      </c>
      <c r="E24" s="57">
        <v>10000</v>
      </c>
    </row>
    <row r="25" spans="1:5" x14ac:dyDescent="0.25">
      <c r="A25" s="50" t="s">
        <v>145</v>
      </c>
      <c r="B25" s="20">
        <v>2310</v>
      </c>
      <c r="C25" s="20"/>
      <c r="D25" s="61" t="s">
        <v>65</v>
      </c>
      <c r="E25" s="56">
        <f>SUM(E20:E24)</f>
        <v>98100</v>
      </c>
    </row>
    <row r="26" spans="1:5" x14ac:dyDescent="0.25">
      <c r="A26" s="52"/>
      <c r="B26" s="21" t="s">
        <v>66</v>
      </c>
      <c r="C26" s="21" t="s">
        <v>51</v>
      </c>
      <c r="D26" s="53" t="s">
        <v>52</v>
      </c>
      <c r="E26" s="55">
        <v>15000</v>
      </c>
    </row>
    <row r="27" spans="1:5" x14ac:dyDescent="0.25">
      <c r="A27" s="52"/>
      <c r="B27" s="21" t="s">
        <v>66</v>
      </c>
      <c r="C27" s="21">
        <v>2321</v>
      </c>
      <c r="D27" s="53" t="s">
        <v>60</v>
      </c>
      <c r="E27" s="55">
        <v>10000</v>
      </c>
    </row>
    <row r="28" spans="1:5" x14ac:dyDescent="0.25">
      <c r="A28" s="52"/>
      <c r="B28" s="21" t="s">
        <v>66</v>
      </c>
      <c r="C28" s="21">
        <v>6121</v>
      </c>
      <c r="D28" s="53" t="s">
        <v>67</v>
      </c>
      <c r="E28" s="55">
        <v>758420</v>
      </c>
    </row>
    <row r="29" spans="1:5" x14ac:dyDescent="0.25">
      <c r="A29" s="50" t="s">
        <v>64</v>
      </c>
      <c r="B29" s="20" t="s">
        <v>66</v>
      </c>
      <c r="C29" s="20"/>
      <c r="D29" s="61" t="s">
        <v>69</v>
      </c>
      <c r="E29" s="51">
        <f>SUM(E26:E28)</f>
        <v>783420</v>
      </c>
    </row>
    <row r="30" spans="1:5" x14ac:dyDescent="0.25">
      <c r="A30" s="50"/>
      <c r="B30" s="21">
        <v>3341</v>
      </c>
      <c r="C30" s="21">
        <v>5169</v>
      </c>
      <c r="D30" s="53" t="s">
        <v>52</v>
      </c>
      <c r="E30" s="55">
        <v>540</v>
      </c>
    </row>
    <row r="31" spans="1:5" x14ac:dyDescent="0.25">
      <c r="A31" s="52"/>
      <c r="B31" s="21">
        <v>3341</v>
      </c>
      <c r="C31" s="21">
        <v>5171</v>
      </c>
      <c r="D31" s="53" t="s">
        <v>60</v>
      </c>
      <c r="E31" s="55">
        <v>1000</v>
      </c>
    </row>
    <row r="32" spans="1:5" x14ac:dyDescent="0.25">
      <c r="A32" s="50" t="s">
        <v>68</v>
      </c>
      <c r="B32" s="20">
        <v>3341</v>
      </c>
      <c r="C32" s="20"/>
      <c r="D32" s="61" t="s">
        <v>74</v>
      </c>
      <c r="E32" s="59">
        <f>SUM(E30:E31)</f>
        <v>1540</v>
      </c>
    </row>
    <row r="33" spans="1:5" x14ac:dyDescent="0.25">
      <c r="A33" s="52"/>
      <c r="B33" s="21" t="s">
        <v>75</v>
      </c>
      <c r="C33" s="21">
        <v>5021</v>
      </c>
      <c r="D33" s="53" t="s">
        <v>49</v>
      </c>
      <c r="E33" s="60">
        <v>2000</v>
      </c>
    </row>
    <row r="34" spans="1:5" x14ac:dyDescent="0.25">
      <c r="A34" s="52"/>
      <c r="B34" s="21" t="s">
        <v>75</v>
      </c>
      <c r="C34" s="21">
        <v>5137</v>
      </c>
      <c r="D34" s="53" t="s">
        <v>76</v>
      </c>
      <c r="E34" s="60">
        <v>3500</v>
      </c>
    </row>
    <row r="35" spans="1:5" x14ac:dyDescent="0.25">
      <c r="A35" s="52"/>
      <c r="B35" s="21">
        <v>3399</v>
      </c>
      <c r="C35" s="21">
        <v>5139</v>
      </c>
      <c r="D35" s="53" t="s">
        <v>57</v>
      </c>
      <c r="E35" s="60">
        <v>2000</v>
      </c>
    </row>
    <row r="36" spans="1:5" x14ac:dyDescent="0.25">
      <c r="A36" s="52"/>
      <c r="B36" s="21">
        <v>3399</v>
      </c>
      <c r="C36" s="21">
        <v>5153</v>
      </c>
      <c r="D36" s="53" t="s">
        <v>96</v>
      </c>
      <c r="E36" s="60">
        <v>5000</v>
      </c>
    </row>
    <row r="37" spans="1:5" x14ac:dyDescent="0.25">
      <c r="A37" s="52"/>
      <c r="B37" s="21" t="s">
        <v>75</v>
      </c>
      <c r="C37" s="21">
        <v>5154</v>
      </c>
      <c r="D37" s="53" t="s">
        <v>72</v>
      </c>
      <c r="E37" s="60">
        <v>5000</v>
      </c>
    </row>
    <row r="38" spans="1:5" x14ac:dyDescent="0.25">
      <c r="A38" s="52"/>
      <c r="B38" s="21">
        <v>3399</v>
      </c>
      <c r="C38" s="21">
        <v>5164</v>
      </c>
      <c r="D38" s="53" t="s">
        <v>135</v>
      </c>
      <c r="E38" s="60">
        <v>5000</v>
      </c>
    </row>
    <row r="39" spans="1:5" x14ac:dyDescent="0.25">
      <c r="A39" s="52"/>
      <c r="B39" s="21">
        <v>3399</v>
      </c>
      <c r="C39" s="21">
        <v>5169</v>
      </c>
      <c r="D39" s="53" t="s">
        <v>52</v>
      </c>
      <c r="E39" s="60">
        <v>28760</v>
      </c>
    </row>
    <row r="40" spans="1:5" x14ac:dyDescent="0.25">
      <c r="A40" s="52"/>
      <c r="B40" s="21">
        <v>3399</v>
      </c>
      <c r="C40" s="21">
        <v>5175</v>
      </c>
      <c r="D40" s="53" t="s">
        <v>77</v>
      </c>
      <c r="E40" s="60">
        <v>5000</v>
      </c>
    </row>
    <row r="41" spans="1:5" x14ac:dyDescent="0.25">
      <c r="A41" s="52"/>
      <c r="B41" s="21">
        <v>3399</v>
      </c>
      <c r="C41" s="21">
        <v>5194</v>
      </c>
      <c r="D41" s="53" t="s">
        <v>78</v>
      </c>
      <c r="E41" s="60">
        <v>8000</v>
      </c>
    </row>
    <row r="42" spans="1:5" x14ac:dyDescent="0.25">
      <c r="A42" s="50" t="s">
        <v>70</v>
      </c>
      <c r="B42" s="20" t="s">
        <v>75</v>
      </c>
      <c r="C42" s="20"/>
      <c r="D42" s="61" t="s">
        <v>80</v>
      </c>
      <c r="E42" s="51">
        <f>SUM(E33:E41)</f>
        <v>64260</v>
      </c>
    </row>
    <row r="43" spans="1:5" x14ac:dyDescent="0.25">
      <c r="A43" s="52"/>
      <c r="B43" s="21" t="s">
        <v>84</v>
      </c>
      <c r="C43" s="21">
        <v>5021</v>
      </c>
      <c r="D43" s="53" t="s">
        <v>49</v>
      </c>
      <c r="E43" s="55">
        <v>13000</v>
      </c>
    </row>
    <row r="44" spans="1:5" x14ac:dyDescent="0.25">
      <c r="A44" s="52"/>
      <c r="B44" s="21">
        <v>3631</v>
      </c>
      <c r="C44" s="21">
        <v>5139</v>
      </c>
      <c r="D44" s="53" t="s">
        <v>63</v>
      </c>
      <c r="E44" s="55">
        <v>7000</v>
      </c>
    </row>
    <row r="45" spans="1:5" x14ac:dyDescent="0.25">
      <c r="A45" s="52"/>
      <c r="B45" s="21" t="s">
        <v>84</v>
      </c>
      <c r="C45" s="21">
        <v>5171</v>
      </c>
      <c r="D45" s="53" t="s">
        <v>60</v>
      </c>
      <c r="E45" s="55">
        <v>270000</v>
      </c>
    </row>
    <row r="46" spans="1:5" x14ac:dyDescent="0.25">
      <c r="A46" s="52"/>
      <c r="B46" s="21">
        <v>3631</v>
      </c>
      <c r="C46" s="21" t="s">
        <v>81</v>
      </c>
      <c r="D46" s="53" t="s">
        <v>72</v>
      </c>
      <c r="E46" s="55">
        <v>30000</v>
      </c>
    </row>
    <row r="47" spans="1:5" x14ac:dyDescent="0.25">
      <c r="A47" s="50" t="s">
        <v>71</v>
      </c>
      <c r="B47" s="20" t="s">
        <v>84</v>
      </c>
      <c r="C47" s="20"/>
      <c r="D47" s="61" t="s">
        <v>86</v>
      </c>
      <c r="E47" s="56">
        <f>SUM(E43:E46)</f>
        <v>320000</v>
      </c>
    </row>
    <row r="48" spans="1:5" x14ac:dyDescent="0.25">
      <c r="A48" s="52"/>
      <c r="B48" s="21">
        <v>3639</v>
      </c>
      <c r="C48" s="21">
        <v>5139</v>
      </c>
      <c r="D48" s="53" t="s">
        <v>63</v>
      </c>
      <c r="E48" s="55">
        <v>50000</v>
      </c>
    </row>
    <row r="49" spans="1:5" x14ac:dyDescent="0.25">
      <c r="A49" s="52"/>
      <c r="B49" s="21">
        <v>3639</v>
      </c>
      <c r="C49" s="21">
        <v>5169</v>
      </c>
      <c r="D49" s="53" t="s">
        <v>52</v>
      </c>
      <c r="E49" s="55">
        <v>50000</v>
      </c>
    </row>
    <row r="50" spans="1:5" x14ac:dyDescent="0.25">
      <c r="A50" s="52"/>
      <c r="B50" s="21">
        <v>3639</v>
      </c>
      <c r="C50" s="21">
        <v>5171</v>
      </c>
      <c r="D50" s="53" t="s">
        <v>60</v>
      </c>
      <c r="E50" s="55">
        <v>100000</v>
      </c>
    </row>
    <row r="51" spans="1:5" x14ac:dyDescent="0.25">
      <c r="A51" s="50" t="s">
        <v>126</v>
      </c>
      <c r="B51" s="20">
        <v>3633</v>
      </c>
      <c r="C51" s="20"/>
      <c r="D51" s="61" t="s">
        <v>136</v>
      </c>
      <c r="E51" s="56">
        <f>SUM(E48:E50)</f>
        <v>200000</v>
      </c>
    </row>
    <row r="52" spans="1:5" x14ac:dyDescent="0.25">
      <c r="A52" s="52"/>
      <c r="B52" s="21" t="s">
        <v>33</v>
      </c>
      <c r="C52" s="21" t="s">
        <v>51</v>
      </c>
      <c r="D52" s="53" t="s">
        <v>52</v>
      </c>
      <c r="E52" s="58">
        <v>65000</v>
      </c>
    </row>
    <row r="53" spans="1:5" x14ac:dyDescent="0.25">
      <c r="A53" s="50" t="s">
        <v>127</v>
      </c>
      <c r="B53" s="20" t="s">
        <v>33</v>
      </c>
      <c r="C53" s="20"/>
      <c r="D53" s="61" t="s">
        <v>37</v>
      </c>
      <c r="E53" s="51">
        <f>SUM(E52:E52)</f>
        <v>65000</v>
      </c>
    </row>
    <row r="54" spans="1:5" x14ac:dyDescent="0.25">
      <c r="A54" s="52"/>
      <c r="B54" s="21">
        <v>3723</v>
      </c>
      <c r="C54" s="21" t="s">
        <v>51</v>
      </c>
      <c r="D54" s="53" t="s">
        <v>52</v>
      </c>
      <c r="E54" s="54">
        <v>82000</v>
      </c>
    </row>
    <row r="55" spans="1:5" x14ac:dyDescent="0.25">
      <c r="A55" s="50" t="s">
        <v>73</v>
      </c>
      <c r="B55" s="20">
        <v>3723</v>
      </c>
      <c r="C55" s="20"/>
      <c r="D55" s="61" t="s">
        <v>137</v>
      </c>
      <c r="E55" s="51">
        <f>SUM(E54:E54)</f>
        <v>82000</v>
      </c>
    </row>
    <row r="56" spans="1:5" x14ac:dyDescent="0.25">
      <c r="A56" s="52"/>
      <c r="B56" s="21">
        <v>3726</v>
      </c>
      <c r="C56" s="21" t="s">
        <v>51</v>
      </c>
      <c r="D56" s="53" t="s">
        <v>52</v>
      </c>
      <c r="E56" s="54">
        <v>10000</v>
      </c>
    </row>
    <row r="57" spans="1:5" x14ac:dyDescent="0.25">
      <c r="A57" s="50" t="s">
        <v>79</v>
      </c>
      <c r="B57" s="20">
        <v>3726</v>
      </c>
      <c r="C57" s="20"/>
      <c r="D57" s="61" t="s">
        <v>138</v>
      </c>
      <c r="E57" s="51">
        <f>SUM(E56:E56)</f>
        <v>10000</v>
      </c>
    </row>
    <row r="58" spans="1:5" x14ac:dyDescent="0.25">
      <c r="A58" s="50"/>
      <c r="B58" s="21" t="s">
        <v>89</v>
      </c>
      <c r="C58" s="21">
        <v>5011</v>
      </c>
      <c r="D58" s="53" t="s">
        <v>139</v>
      </c>
      <c r="E58" s="58">
        <v>334000</v>
      </c>
    </row>
    <row r="59" spans="1:5" x14ac:dyDescent="0.25">
      <c r="A59" s="52"/>
      <c r="B59" s="21" t="s">
        <v>89</v>
      </c>
      <c r="C59" s="21">
        <v>5021</v>
      </c>
      <c r="D59" s="53" t="s">
        <v>49</v>
      </c>
      <c r="E59" s="58">
        <v>20000</v>
      </c>
    </row>
    <row r="60" spans="1:5" x14ac:dyDescent="0.25">
      <c r="A60" s="52"/>
      <c r="B60" s="21" t="s">
        <v>89</v>
      </c>
      <c r="C60" s="21">
        <v>5031</v>
      </c>
      <c r="D60" s="53" t="s">
        <v>141</v>
      </c>
      <c r="E60" s="58">
        <v>80000</v>
      </c>
    </row>
    <row r="61" spans="1:5" x14ac:dyDescent="0.25">
      <c r="A61" s="52"/>
      <c r="B61" s="21" t="s">
        <v>89</v>
      </c>
      <c r="C61" s="21">
        <v>5032</v>
      </c>
      <c r="D61" s="53" t="s">
        <v>140</v>
      </c>
      <c r="E61" s="58">
        <v>29000</v>
      </c>
    </row>
    <row r="62" spans="1:5" x14ac:dyDescent="0.25">
      <c r="A62" s="52"/>
      <c r="B62" s="21">
        <v>3745</v>
      </c>
      <c r="C62" s="21">
        <v>5137</v>
      </c>
      <c r="D62" s="53" t="s">
        <v>90</v>
      </c>
      <c r="E62" s="58">
        <v>20000</v>
      </c>
    </row>
    <row r="63" spans="1:5" x14ac:dyDescent="0.25">
      <c r="A63" s="52"/>
      <c r="B63" s="21" t="s">
        <v>89</v>
      </c>
      <c r="C63" s="21" t="s">
        <v>56</v>
      </c>
      <c r="D63" s="53" t="s">
        <v>57</v>
      </c>
      <c r="E63" s="58">
        <v>30000</v>
      </c>
    </row>
    <row r="64" spans="1:5" x14ac:dyDescent="0.25">
      <c r="A64" s="52"/>
      <c r="B64" s="21" t="s">
        <v>89</v>
      </c>
      <c r="C64" s="21" t="s">
        <v>58</v>
      </c>
      <c r="D64" s="53" t="s">
        <v>50</v>
      </c>
      <c r="E64" s="58">
        <v>20000</v>
      </c>
    </row>
    <row r="65" spans="1:5" x14ac:dyDescent="0.25">
      <c r="A65" s="52"/>
      <c r="B65" s="21" t="s">
        <v>89</v>
      </c>
      <c r="C65" s="21">
        <v>5169</v>
      </c>
      <c r="D65" s="53" t="s">
        <v>52</v>
      </c>
      <c r="E65" s="58">
        <v>5000</v>
      </c>
    </row>
    <row r="66" spans="1:5" x14ac:dyDescent="0.25">
      <c r="A66" s="52"/>
      <c r="B66" s="21">
        <v>3745</v>
      </c>
      <c r="C66" s="21">
        <v>5171</v>
      </c>
      <c r="D66" s="53" t="s">
        <v>60</v>
      </c>
      <c r="E66" s="58">
        <v>10000</v>
      </c>
    </row>
    <row r="67" spans="1:5" x14ac:dyDescent="0.25">
      <c r="A67" s="50" t="s">
        <v>82</v>
      </c>
      <c r="B67" s="20" t="s">
        <v>89</v>
      </c>
      <c r="C67" s="20"/>
      <c r="D67" s="61" t="s">
        <v>92</v>
      </c>
      <c r="E67" s="59">
        <f>SUM(E58:E66)</f>
        <v>548000</v>
      </c>
    </row>
    <row r="68" spans="1:5" x14ac:dyDescent="0.25">
      <c r="A68" s="52"/>
      <c r="B68" s="21">
        <v>5213</v>
      </c>
      <c r="C68" s="21">
        <v>5903</v>
      </c>
      <c r="D68" s="53" t="s">
        <v>93</v>
      </c>
      <c r="E68" s="54">
        <v>10000</v>
      </c>
    </row>
    <row r="69" spans="1:5" x14ac:dyDescent="0.25">
      <c r="A69" s="50" t="s">
        <v>83</v>
      </c>
      <c r="B69" s="20">
        <v>5213</v>
      </c>
      <c r="C69" s="20"/>
      <c r="D69" s="61" t="s">
        <v>94</v>
      </c>
      <c r="E69" s="51">
        <f>SUM(E68)</f>
        <v>10000</v>
      </c>
    </row>
    <row r="70" spans="1:5" x14ac:dyDescent="0.25">
      <c r="A70" s="50"/>
      <c r="B70" s="21">
        <v>5512</v>
      </c>
      <c r="C70" s="21">
        <v>5137</v>
      </c>
      <c r="D70" s="53" t="s">
        <v>76</v>
      </c>
      <c r="E70" s="60">
        <v>10000</v>
      </c>
    </row>
    <row r="71" spans="1:5" x14ac:dyDescent="0.25">
      <c r="A71" s="52"/>
      <c r="B71" s="21" t="s">
        <v>95</v>
      </c>
      <c r="C71" s="21">
        <v>5139</v>
      </c>
      <c r="D71" s="53" t="s">
        <v>57</v>
      </c>
      <c r="E71" s="60">
        <v>15000</v>
      </c>
    </row>
    <row r="72" spans="1:5" x14ac:dyDescent="0.25">
      <c r="A72" s="52"/>
      <c r="B72" s="21" t="s">
        <v>95</v>
      </c>
      <c r="C72" s="21" t="s">
        <v>58</v>
      </c>
      <c r="D72" s="53" t="s">
        <v>50</v>
      </c>
      <c r="E72" s="60">
        <v>15000</v>
      </c>
    </row>
    <row r="73" spans="1:5" x14ac:dyDescent="0.25">
      <c r="A73" s="52"/>
      <c r="B73" s="21" t="s">
        <v>95</v>
      </c>
      <c r="C73" s="21">
        <v>5169</v>
      </c>
      <c r="D73" s="53" t="s">
        <v>52</v>
      </c>
      <c r="E73" s="60">
        <v>15000</v>
      </c>
    </row>
    <row r="74" spans="1:5" x14ac:dyDescent="0.25">
      <c r="A74" s="52"/>
      <c r="B74" s="21">
        <v>5512</v>
      </c>
      <c r="C74" s="21">
        <v>5171</v>
      </c>
      <c r="D74" s="53" t="s">
        <v>60</v>
      </c>
      <c r="E74" s="60">
        <v>50000</v>
      </c>
    </row>
    <row r="75" spans="1:5" x14ac:dyDescent="0.25">
      <c r="A75" s="52"/>
      <c r="B75" s="21">
        <v>5512</v>
      </c>
      <c r="C75" s="21">
        <v>5229</v>
      </c>
      <c r="D75" s="53" t="s">
        <v>142</v>
      </c>
      <c r="E75" s="60">
        <v>5000</v>
      </c>
    </row>
    <row r="76" spans="1:5" x14ac:dyDescent="0.25">
      <c r="A76" s="50" t="s">
        <v>85</v>
      </c>
      <c r="B76" s="20" t="s">
        <v>95</v>
      </c>
      <c r="C76" s="20"/>
      <c r="D76" s="61" t="s">
        <v>97</v>
      </c>
      <c r="E76" s="51">
        <f>SUM(E70:E75)</f>
        <v>110000</v>
      </c>
    </row>
    <row r="77" spans="1:5" x14ac:dyDescent="0.25">
      <c r="A77" s="52"/>
      <c r="B77" s="21">
        <v>6112</v>
      </c>
      <c r="C77" s="21">
        <v>5023</v>
      </c>
      <c r="D77" s="53" t="s">
        <v>98</v>
      </c>
      <c r="E77" s="54">
        <v>373320</v>
      </c>
    </row>
    <row r="78" spans="1:5" x14ac:dyDescent="0.25">
      <c r="A78" s="52"/>
      <c r="B78" s="21">
        <v>6112</v>
      </c>
      <c r="C78" s="21">
        <v>5032</v>
      </c>
      <c r="D78" s="53" t="s">
        <v>115</v>
      </c>
      <c r="E78" s="54">
        <v>33560</v>
      </c>
    </row>
    <row r="79" spans="1:5" x14ac:dyDescent="0.25">
      <c r="A79" s="50" t="s">
        <v>87</v>
      </c>
      <c r="B79" s="20">
        <v>6112</v>
      </c>
      <c r="C79" s="20"/>
      <c r="D79" s="61" t="s">
        <v>99</v>
      </c>
      <c r="E79" s="62">
        <f>SUM(E77:E78)</f>
        <v>406880</v>
      </c>
    </row>
    <row r="80" spans="1:5" x14ac:dyDescent="0.25">
      <c r="A80" s="52"/>
      <c r="B80" s="21" t="s">
        <v>40</v>
      </c>
      <c r="C80" s="21">
        <v>5021</v>
      </c>
      <c r="D80" s="53" t="s">
        <v>49</v>
      </c>
      <c r="E80" s="55">
        <v>5000</v>
      </c>
    </row>
    <row r="81" spans="1:5" x14ac:dyDescent="0.25">
      <c r="A81" s="52"/>
      <c r="B81" s="21">
        <v>6171</v>
      </c>
      <c r="C81" s="21">
        <v>5039</v>
      </c>
      <c r="D81" s="53" t="s">
        <v>100</v>
      </c>
      <c r="E81" s="55">
        <v>2000</v>
      </c>
    </row>
    <row r="82" spans="1:5" x14ac:dyDescent="0.25">
      <c r="A82" s="52"/>
      <c r="B82" s="21">
        <v>6171</v>
      </c>
      <c r="C82" s="21">
        <v>5136</v>
      </c>
      <c r="D82" s="53" t="s">
        <v>124</v>
      </c>
      <c r="E82" s="55">
        <v>500</v>
      </c>
    </row>
    <row r="83" spans="1:5" x14ac:dyDescent="0.25">
      <c r="A83" s="52"/>
      <c r="B83" s="21" t="s">
        <v>40</v>
      </c>
      <c r="C83" s="21" t="s">
        <v>101</v>
      </c>
      <c r="D83" s="53" t="s">
        <v>76</v>
      </c>
      <c r="E83" s="55">
        <v>30000</v>
      </c>
    </row>
    <row r="84" spans="1:5" x14ac:dyDescent="0.25">
      <c r="A84" s="52"/>
      <c r="B84" s="21" t="s">
        <v>40</v>
      </c>
      <c r="C84" s="21" t="s">
        <v>56</v>
      </c>
      <c r="D84" s="53" t="s">
        <v>57</v>
      </c>
      <c r="E84" s="55">
        <v>15000</v>
      </c>
    </row>
    <row r="85" spans="1:5" x14ac:dyDescent="0.25">
      <c r="A85" s="52"/>
      <c r="B85" s="21" t="s">
        <v>40</v>
      </c>
      <c r="C85" s="21" t="s">
        <v>102</v>
      </c>
      <c r="D85" s="53" t="s">
        <v>96</v>
      </c>
      <c r="E85" s="55">
        <v>80000</v>
      </c>
    </row>
    <row r="86" spans="1:5" x14ac:dyDescent="0.25">
      <c r="A86" s="52"/>
      <c r="B86" s="21" t="s">
        <v>40</v>
      </c>
      <c r="C86" s="21" t="s">
        <v>81</v>
      </c>
      <c r="D86" s="53" t="s">
        <v>72</v>
      </c>
      <c r="E86" s="55">
        <v>80000</v>
      </c>
    </row>
    <row r="87" spans="1:5" x14ac:dyDescent="0.25">
      <c r="A87" s="52"/>
      <c r="B87" s="21" t="s">
        <v>40</v>
      </c>
      <c r="C87" s="21" t="s">
        <v>103</v>
      </c>
      <c r="D87" s="53" t="s">
        <v>104</v>
      </c>
      <c r="E87" s="55">
        <v>2000</v>
      </c>
    </row>
    <row r="88" spans="1:5" x14ac:dyDescent="0.25">
      <c r="A88" s="52"/>
      <c r="B88" s="21">
        <v>6171</v>
      </c>
      <c r="C88" s="21">
        <v>5162</v>
      </c>
      <c r="D88" s="53" t="s">
        <v>105</v>
      </c>
      <c r="E88" s="55">
        <v>25000</v>
      </c>
    </row>
    <row r="89" spans="1:5" x14ac:dyDescent="0.25">
      <c r="A89" s="52"/>
      <c r="B89" s="21">
        <v>6171</v>
      </c>
      <c r="C89" s="21">
        <v>5163</v>
      </c>
      <c r="D89" s="53" t="s">
        <v>106</v>
      </c>
      <c r="E89" s="55">
        <v>15000</v>
      </c>
    </row>
    <row r="90" spans="1:5" x14ac:dyDescent="0.25">
      <c r="A90" s="52"/>
      <c r="B90" s="21">
        <v>6171</v>
      </c>
      <c r="C90" s="21">
        <v>5166</v>
      </c>
      <c r="D90" s="53" t="s">
        <v>125</v>
      </c>
      <c r="E90" s="55">
        <v>36000</v>
      </c>
    </row>
    <row r="91" spans="1:5" x14ac:dyDescent="0.25">
      <c r="A91" s="52"/>
      <c r="B91" s="21" t="s">
        <v>40</v>
      </c>
      <c r="C91" s="21" t="s">
        <v>107</v>
      </c>
      <c r="D91" s="53" t="s">
        <v>108</v>
      </c>
      <c r="E91" s="55">
        <v>60000</v>
      </c>
    </row>
    <row r="92" spans="1:5" x14ac:dyDescent="0.25">
      <c r="A92" s="52"/>
      <c r="B92" s="21" t="s">
        <v>40</v>
      </c>
      <c r="C92" s="21" t="s">
        <v>51</v>
      </c>
      <c r="D92" s="53" t="s">
        <v>52</v>
      </c>
      <c r="E92" s="55">
        <v>55000</v>
      </c>
    </row>
    <row r="93" spans="1:5" x14ac:dyDescent="0.25">
      <c r="A93" s="52"/>
      <c r="B93" s="21" t="s">
        <v>40</v>
      </c>
      <c r="C93" s="21" t="s">
        <v>59</v>
      </c>
      <c r="D93" s="53" t="s">
        <v>60</v>
      </c>
      <c r="E93" s="55">
        <v>10000</v>
      </c>
    </row>
    <row r="94" spans="1:5" x14ac:dyDescent="0.25">
      <c r="A94" s="52"/>
      <c r="B94" s="21" t="s">
        <v>40</v>
      </c>
      <c r="C94" s="21" t="s">
        <v>109</v>
      </c>
      <c r="D94" s="53" t="s">
        <v>77</v>
      </c>
      <c r="E94" s="55">
        <v>3000</v>
      </c>
    </row>
    <row r="95" spans="1:5" x14ac:dyDescent="0.25">
      <c r="A95" s="52"/>
      <c r="B95" s="21">
        <v>6171</v>
      </c>
      <c r="C95" s="21">
        <v>5229</v>
      </c>
      <c r="D95" s="53" t="s">
        <v>110</v>
      </c>
      <c r="E95" s="58">
        <v>14000</v>
      </c>
    </row>
    <row r="96" spans="1:5" x14ac:dyDescent="0.25">
      <c r="A96" s="50" t="s">
        <v>88</v>
      </c>
      <c r="B96" s="20">
        <v>6171</v>
      </c>
      <c r="C96" s="20"/>
      <c r="D96" s="61" t="s">
        <v>41</v>
      </c>
      <c r="E96" s="62">
        <f>SUM(E80:E95)</f>
        <v>432500</v>
      </c>
    </row>
    <row r="97" spans="1:5" x14ac:dyDescent="0.25">
      <c r="A97" s="52"/>
      <c r="B97" s="21">
        <v>6399</v>
      </c>
      <c r="C97" s="21">
        <v>5362</v>
      </c>
      <c r="D97" s="53" t="s">
        <v>143</v>
      </c>
      <c r="E97" s="55">
        <v>60000</v>
      </c>
    </row>
    <row r="98" spans="1:5" x14ac:dyDescent="0.25">
      <c r="A98" s="52"/>
      <c r="B98" s="21">
        <v>6399</v>
      </c>
      <c r="C98" s="21">
        <v>5365</v>
      </c>
      <c r="D98" s="53" t="s">
        <v>144</v>
      </c>
      <c r="E98" s="58">
        <v>1580000</v>
      </c>
    </row>
    <row r="99" spans="1:5" ht="12.6" thickBot="1" x14ac:dyDescent="0.3">
      <c r="A99" s="50" t="s">
        <v>91</v>
      </c>
      <c r="B99" s="20" t="s">
        <v>40</v>
      </c>
      <c r="C99" s="20"/>
      <c r="D99" s="61" t="s">
        <v>41</v>
      </c>
      <c r="E99" s="56">
        <f>SUM(E97:E98)</f>
        <v>1640000</v>
      </c>
    </row>
    <row r="100" spans="1:5" ht="12.6" thickBot="1" x14ac:dyDescent="0.3">
      <c r="A100" s="93" t="s">
        <v>111</v>
      </c>
      <c r="B100" s="93"/>
      <c r="C100" s="93"/>
      <c r="D100" s="93"/>
      <c r="E100" s="63">
        <f>SUM(E99,E96,E79,E76,E69,E67,E57,E55,E53,E51,E47,E42,E32,E29,E25,E19,E13)</f>
        <v>6443200</v>
      </c>
    </row>
    <row r="101" spans="1:5" ht="12.6" thickBot="1" x14ac:dyDescent="0.3">
      <c r="A101" s="89" t="s">
        <v>43</v>
      </c>
      <c r="B101" s="89"/>
      <c r="C101" s="89"/>
      <c r="D101" s="89"/>
      <c r="E101" s="89"/>
    </row>
    <row r="102" spans="1:5" ht="12.6" thickBot="1" x14ac:dyDescent="0.3">
      <c r="A102" s="80" t="s">
        <v>112</v>
      </c>
      <c r="B102" s="70"/>
      <c r="C102" s="70">
        <v>8124</v>
      </c>
      <c r="D102" s="70" t="s">
        <v>128</v>
      </c>
      <c r="E102" s="71">
        <v>0</v>
      </c>
    </row>
    <row r="103" spans="1:5" ht="12.6" thickBot="1" x14ac:dyDescent="0.3">
      <c r="A103" s="64"/>
      <c r="B103" s="65"/>
      <c r="C103" s="65"/>
      <c r="D103" s="65"/>
      <c r="E103" s="66"/>
    </row>
    <row r="104" spans="1:5" x14ac:dyDescent="0.25">
      <c r="A104" s="64"/>
      <c r="B104" s="65"/>
      <c r="C104" s="65"/>
      <c r="D104" s="65"/>
      <c r="E104" s="67"/>
    </row>
    <row r="105" spans="1:5" ht="16.2" thickBot="1" x14ac:dyDescent="0.35">
      <c r="A105" s="90" t="s">
        <v>113</v>
      </c>
      <c r="B105" s="90"/>
      <c r="C105" s="90"/>
      <c r="D105" s="90"/>
      <c r="E105" s="68">
        <f>E102+E100</f>
        <v>6443200</v>
      </c>
    </row>
  </sheetData>
  <mergeCells count="7">
    <mergeCell ref="A105:D105"/>
    <mergeCell ref="A1:E1"/>
    <mergeCell ref="A2:E2"/>
    <mergeCell ref="A3:E3"/>
    <mergeCell ref="A4:E4"/>
    <mergeCell ref="A100:D100"/>
    <mergeCell ref="A101:E10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 - zveřejnění</vt:lpstr>
      <vt:lpstr>Výdaje - zveřejnění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Zachariáš, Vít</dc:creator>
  <dc:description/>
  <cp:lastModifiedBy>lenovo</cp:lastModifiedBy>
  <cp:revision>8</cp:revision>
  <cp:lastPrinted>2022-11-22T13:29:12Z</cp:lastPrinted>
  <dcterms:created xsi:type="dcterms:W3CDTF">2019-11-14T09:24:37Z</dcterms:created>
  <dcterms:modified xsi:type="dcterms:W3CDTF">2022-12-02T09:46:07Z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