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2" windowWidth="19200" windowHeight="9192" tabRatio="641"/>
  </bookViews>
  <sheets>
    <sheet name="2012 - příjmy" sheetId="1" r:id="rId1"/>
    <sheet name="20078- výdaje, volný list" sheetId="2" r:id="rId2"/>
    <sheet name="2012 - výdaje" sheetId="3" r:id="rId3"/>
    <sheet name="2012 - příjmy z činnosti" sheetId="4" r:id="rId4"/>
  </sheets>
  <definedNames>
    <definedName name="_xlnm.Print_Area" localSheetId="1">'20078- výdaje, volný list'!$A$1:$F$36</definedName>
  </definedNames>
  <calcPr calcId="114210"/>
</workbook>
</file>

<file path=xl/calcChain.xml><?xml version="1.0" encoding="utf-8"?>
<calcChain xmlns="http://schemas.openxmlformats.org/spreadsheetml/2006/main">
  <c r="AG47" i="3"/>
  <c r="AG48"/>
  <c r="AC46"/>
  <c r="AB46"/>
  <c r="AG40"/>
  <c r="V40"/>
  <c r="L40"/>
  <c r="K40"/>
  <c r="AA38"/>
  <c r="O19"/>
  <c r="M19"/>
  <c r="L19"/>
  <c r="F36" i="2"/>
  <c r="D31" i="1"/>
  <c r="P34" i="4"/>
  <c r="T33"/>
  <c r="AG10" i="3"/>
  <c r="AG11"/>
  <c r="V19"/>
  <c r="W19"/>
  <c r="Z19"/>
  <c r="Z48"/>
  <c r="F19"/>
  <c r="K19"/>
  <c r="V38"/>
  <c r="W38"/>
  <c r="AD38"/>
  <c r="F38"/>
  <c r="K38"/>
  <c r="L38"/>
  <c r="O38"/>
  <c r="Q38"/>
  <c r="AG39"/>
  <c r="H46"/>
  <c r="H48"/>
  <c r="I46"/>
  <c r="O46"/>
  <c r="O48"/>
  <c r="R46"/>
  <c r="U46"/>
  <c r="U48"/>
  <c r="V46"/>
  <c r="W46"/>
  <c r="AG9"/>
  <c r="AF48"/>
  <c r="AE48"/>
  <c r="AC48"/>
  <c r="AB48"/>
  <c r="X48"/>
  <c r="W40"/>
  <c r="W48"/>
  <c r="R48"/>
  <c r="P48"/>
  <c r="M48"/>
  <c r="L11"/>
  <c r="L46"/>
  <c r="I48"/>
  <c r="E48"/>
  <c r="K46"/>
  <c r="K48"/>
  <c r="J46"/>
  <c r="J48"/>
  <c r="G46"/>
  <c r="G48"/>
  <c r="F46"/>
  <c r="N46"/>
  <c r="S46"/>
  <c r="T46"/>
  <c r="Y46"/>
  <c r="Y48"/>
  <c r="T48"/>
  <c r="S48"/>
  <c r="N48"/>
  <c r="Q40"/>
  <c r="Q48"/>
  <c r="AD19"/>
  <c r="AD48"/>
  <c r="V11"/>
  <c r="V48"/>
  <c r="T32" i="4"/>
  <c r="T11"/>
  <c r="T15"/>
  <c r="T16"/>
  <c r="T26"/>
  <c r="T28"/>
  <c r="T29"/>
  <c r="T30"/>
  <c r="S34"/>
  <c r="R34"/>
  <c r="Q34"/>
  <c r="O34"/>
  <c r="N34"/>
  <c r="M34"/>
  <c r="L34"/>
  <c r="K34"/>
  <c r="J34"/>
  <c r="I34"/>
  <c r="H34"/>
  <c r="G34"/>
  <c r="F34"/>
  <c r="E34"/>
  <c r="T31"/>
  <c r="T27"/>
  <c r="T25"/>
  <c r="T24"/>
  <c r="T23"/>
  <c r="T22"/>
  <c r="T21"/>
  <c r="T20"/>
  <c r="T19"/>
  <c r="T18"/>
  <c r="T17"/>
  <c r="T14"/>
  <c r="T13"/>
  <c r="T12"/>
  <c r="T10"/>
  <c r="AG45" i="3"/>
  <c r="AG44"/>
  <c r="AG43"/>
  <c r="AG42"/>
  <c r="AG41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8"/>
  <c r="AG17"/>
  <c r="AG16"/>
  <c r="AG15"/>
  <c r="AG14"/>
  <c r="AG13"/>
  <c r="AG12"/>
  <c r="F48"/>
  <c r="AG46"/>
  <c r="AG38"/>
  <c r="AG19"/>
  <c r="L48"/>
  <c r="T34" i="4"/>
  <c r="D12" i="1"/>
  <c r="D39"/>
  <c r="D43"/>
</calcChain>
</file>

<file path=xl/sharedStrings.xml><?xml version="1.0" encoding="utf-8"?>
<sst xmlns="http://schemas.openxmlformats.org/spreadsheetml/2006/main" count="347" uniqueCount="271">
  <si>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</si>
  <si>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</si>
  <si>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</si>
  <si>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</si>
  <si>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</si>
  <si>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</si>
  <si>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</si>
  <si>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</si>
  <si>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</si>
  <si>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</si>
  <si>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</si>
  <si>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</si>
  <si>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</si>
  <si>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</si>
  <si>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</si>
  <si>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</si>
  <si>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</si>
  <si>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</si>
  <si>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</si>
  <si>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</si>
  <si>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</si>
  <si>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</si>
  <si>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</si>
  <si>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</si>
  <si>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</si>
  <si>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</si>
  <si>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</si>
  <si>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</si>
  <si>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</si>
  <si>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</si>
  <si>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</si>
  <si>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</si>
  <si>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</si>
  <si>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</si>
  <si>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</si>
  <si>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</si>
  <si>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</si>
  <si>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</si>
  <si>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</si>
  <si>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</si>
  <si>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</si>
  <si>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</si>
  <si>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</si>
  <si>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</si>
  <si>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</si>
  <si>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</si>
  <si>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</si>
  <si>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</si>
  <si>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</si>
  <si>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</si>
  <si>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</si>
  <si>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</si>
  <si>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</si>
  <si>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</si>
  <si>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</si>
  <si>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</si>
  <si>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</si>
  <si>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</si>
  <si>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</si>
  <si>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</si>
  <si>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</si>
  <si>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</si>
  <si>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</si>
  <si>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</si>
  <si>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</si>
  <si>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</si>
  <si>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</si>
  <si>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</si>
  <si>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</si>
  <si>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</si>
  <si>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</si>
  <si>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</si>
  <si>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</si>
  <si>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</si>
  <si>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</si>
  <si>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</si>
  <si>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</si>
  <si>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</si>
  <si>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</si>
  <si>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</si>
  <si>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</si>
  <si>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</si>
  <si>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</si>
  <si>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</si>
  <si>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</si>
  <si>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</si>
  <si>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</si>
  <si>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</si>
  <si>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</si>
  <si>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</si>
  <si>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</si>
  <si>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</si>
  <si>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</si>
  <si>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</si>
  <si>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nákupy</t>
  </si>
  <si>
    <t>a souvis.</t>
  </si>
  <si>
    <t>celkem</t>
  </si>
  <si>
    <t>61..</t>
  </si>
  <si>
    <t>Silnice</t>
  </si>
  <si>
    <t>Provoz veřejné silniční dopravy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</si>
  <si>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</si>
  <si>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</si>
  <si>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</si>
  <si>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</si>
  <si>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</si>
  <si>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</si>
  <si>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</si>
  <si>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</si>
  <si>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</si>
  <si>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</si>
  <si>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</si>
  <si>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</si>
  <si>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</si>
  <si>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</si>
  <si>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</si>
  <si>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</si>
  <si>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</si>
  <si>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</si>
  <si>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</si>
  <si>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</si>
  <si>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</si>
  <si>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</si>
  <si>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</si>
  <si>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</si>
  <si>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</si>
  <si>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</si>
  <si>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</si>
  <si>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</si>
  <si>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</si>
  <si>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</si>
  <si>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</si>
  <si>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</si>
  <si>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</si>
  <si>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</si>
  <si>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</si>
  <si>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</si>
  <si>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</si>
  <si>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</si>
  <si>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</si>
  <si>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</si>
  <si>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</si>
  <si>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</si>
  <si>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</si>
  <si>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</si>
  <si>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</si>
  <si>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</si>
  <si>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</si>
  <si>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</si>
  <si>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</si>
  <si>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</si>
  <si>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</si>
  <si>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</si>
  <si>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</si>
  <si>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</si>
  <si>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</si>
  <si>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</si>
  <si>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</si>
  <si>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</si>
  <si>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</si>
  <si>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</si>
  <si>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</si>
  <si>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</si>
  <si>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</si>
  <si>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</si>
  <si>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</si>
  <si>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</si>
  <si>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</si>
  <si>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</si>
  <si>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</si>
  <si>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</si>
  <si>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</si>
  <si>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</si>
  <si>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</si>
  <si>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</si>
  <si>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</si>
  <si>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</si>
  <si>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</si>
  <si>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</si>
  <si>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</si>
  <si>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320.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</si>
  <si>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</si>
  <si>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</si>
  <si>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</si>
  <si>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</si>
  <si>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</si>
  <si>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</si>
  <si>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</si>
  <si>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</si>
  <si>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</si>
  <si>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</si>
  <si>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</si>
  <si>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</si>
  <si>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</si>
  <si>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</si>
  <si>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</si>
  <si>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t>Ostatní záležitosti kultury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</si>
  <si>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</si>
  <si>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</si>
  <si>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</si>
  <si>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</si>
  <si>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</si>
  <si>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</si>
  <si>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</si>
  <si>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</si>
  <si>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</si>
  <si>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</si>
  <si>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</si>
  <si>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</si>
  <si>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</si>
  <si>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</si>
  <si>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</si>
  <si>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</si>
  <si>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</si>
  <si>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</si>
  <si>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</si>
  <si>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</si>
  <si>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</si>
  <si>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</si>
  <si>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</si>
  <si>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</si>
  <si>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</si>
  <si>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Ostatní tělovýchovná činnost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</si>
  <si>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</si>
  <si>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</si>
  <si>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</si>
  <si>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</si>
  <si>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</si>
  <si>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</si>
  <si>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tis. Kč na jedno desetinné místo)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</si>
  <si>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tis.Kč na jedno des.místo)</t>
    </r>
  </si>
  <si>
    <t>Rozpočet zveřejněn dne :   ……………………………………...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</si>
  <si>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</si>
  <si>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</si>
  <si>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</si>
  <si>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</si>
  <si>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</si>
  <si>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</si>
  <si>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</si>
  <si>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</si>
  <si>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</si>
  <si>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</si>
  <si>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</si>
  <si>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</si>
  <si>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</si>
  <si>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</si>
  <si>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</si>
  <si>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</si>
  <si>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</si>
  <si>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</si>
  <si>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Vodní díla v zemedělské krajině</t>
  </si>
  <si>
    <t>Sběr a svoz nebezpečných odpadů</t>
  </si>
  <si>
    <t>Požární ochrana</t>
  </si>
  <si>
    <t xml:space="preserve">Ostatní činnost j.n 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</si>
  <si>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</si>
  <si>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</si>
  <si>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</si>
  <si>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</si>
  <si>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</si>
  <si>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</si>
  <si>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</si>
  <si>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r>
      <t xml:space="preserve">ROZPOČET  NA  ROK   </t>
    </r>
    <r>
      <rPr>
        <b/>
        <sz val="22"/>
        <rFont val="Arial"/>
        <family val="2"/>
      </rPr>
      <t>2 0 1 2</t>
    </r>
  </si>
  <si>
    <t>22a)</t>
  </si>
  <si>
    <t>22b)</t>
  </si>
  <si>
    <t>13.prosince 2011</t>
  </si>
  <si>
    <t xml:space="preserve">Platby daní </t>
  </si>
  <si>
    <t>a poplatků</t>
  </si>
  <si>
    <t xml:space="preserve"> stát. </t>
  </si>
  <si>
    <t>rozpočtu</t>
  </si>
  <si>
    <r>
      <t xml:space="preserve">ROZPOČET  NA  ROK  2 0 1 2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</si>
  <si>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>Rozpočet projednán a schválen v zastupitelstvu obce dne : 5. ledna 2012</t>
  </si>
  <si>
    <t>Přemysl Moravec</t>
  </si>
</sst>
</file>

<file path=xl/styles.xml><?xml version="1.0" encoding="utf-8"?>
<styleSheet xmlns="http://schemas.openxmlformats.org/spreadsheetml/2006/main">
  <fonts count="44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9"/>
      <name val="Times New Roman"/>
      <family val="1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13" fillId="0" borderId="0" xfId="0" applyFont="1"/>
    <xf numFmtId="0" fontId="35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wrapText="1"/>
    </xf>
    <xf numFmtId="0" fontId="19" fillId="2" borderId="15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0" fillId="2" borderId="0" xfId="0" applyFill="1" applyBorder="1"/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18" fillId="2" borderId="1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9" fillId="2" borderId="3" xfId="0" applyFont="1" applyFill="1" applyBorder="1" applyAlignment="1">
      <alignment wrapText="1"/>
    </xf>
    <xf numFmtId="0" fontId="9" fillId="2" borderId="14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20" fillId="2" borderId="17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9" fillId="2" borderId="2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vertical="center" wrapText="1"/>
    </xf>
    <xf numFmtId="0" fontId="38" fillId="3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39" fillId="3" borderId="30" xfId="0" applyFont="1" applyFill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41" fillId="3" borderId="3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41" fillId="2" borderId="33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4" xfId="0" applyFont="1" applyFill="1" applyBorder="1" applyAlignment="1">
      <alignment vertical="top" wrapText="1"/>
    </xf>
    <xf numFmtId="0" fontId="10" fillId="3" borderId="35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39" fillId="3" borderId="14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3" borderId="40" xfId="0" applyFont="1" applyFill="1" applyBorder="1" applyAlignment="1">
      <alignment horizontal="center" wrapText="1"/>
    </xf>
    <xf numFmtId="0" fontId="15" fillId="3" borderId="41" xfId="0" applyFont="1" applyFill="1" applyBorder="1" applyAlignment="1">
      <alignment horizontal="center" wrapText="1"/>
    </xf>
    <xf numFmtId="0" fontId="15" fillId="3" borderId="42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39" fillId="3" borderId="45" xfId="0" applyFont="1" applyFill="1" applyBorder="1" applyAlignment="1">
      <alignment horizontal="center" vertical="center" wrapText="1"/>
    </xf>
    <xf numFmtId="0" fontId="39" fillId="3" borderId="46" xfId="0" applyFont="1" applyFill="1" applyBorder="1" applyAlignment="1">
      <alignment horizontal="center" vertical="center" wrapText="1"/>
    </xf>
    <xf numFmtId="0" fontId="39" fillId="3" borderId="4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7" fillId="3" borderId="56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27" fillId="2" borderId="53" xfId="0" applyFont="1" applyFill="1" applyBorder="1" applyAlignment="1">
      <alignment vertical="center" wrapText="1"/>
    </xf>
    <xf numFmtId="0" fontId="27" fillId="2" borderId="42" xfId="0" applyFont="1" applyFill="1" applyBorder="1" applyAlignment="1">
      <alignment vertical="center" wrapText="1"/>
    </xf>
    <xf numFmtId="0" fontId="42" fillId="2" borderId="14" xfId="0" applyFont="1" applyFill="1" applyBorder="1" applyAlignment="1">
      <alignment vertical="top" wrapText="1"/>
    </xf>
    <xf numFmtId="0" fontId="42" fillId="2" borderId="16" xfId="0" applyFont="1" applyFill="1" applyBorder="1" applyAlignment="1">
      <alignment vertical="top" wrapText="1"/>
    </xf>
    <xf numFmtId="0" fontId="42" fillId="2" borderId="17" xfId="0" applyFont="1" applyFill="1" applyBorder="1" applyAlignment="1">
      <alignment vertical="top" wrapText="1"/>
    </xf>
    <xf numFmtId="0" fontId="9" fillId="2" borderId="1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37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wrapText="1"/>
    </xf>
    <xf numFmtId="0" fontId="10" fillId="2" borderId="15" xfId="0" applyFont="1" applyFill="1" applyBorder="1" applyAlignment="1">
      <alignment wrapText="1"/>
    </xf>
    <xf numFmtId="0" fontId="10" fillId="2" borderId="51" xfId="0" applyFont="1" applyFill="1" applyBorder="1" applyAlignment="1">
      <alignment wrapText="1"/>
    </xf>
    <xf numFmtId="0" fontId="9" fillId="2" borderId="4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wrapText="1"/>
    </xf>
    <xf numFmtId="0" fontId="0" fillId="2" borderId="6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workbookViewId="0">
      <selection activeCell="D51" sqref="D51"/>
    </sheetView>
  </sheetViews>
  <sheetFormatPr defaultRowHeight="13.2"/>
  <cols>
    <col min="1" max="1" width="6.44140625" customWidth="1"/>
    <col min="2" max="2" width="15.44140625" customWidth="1"/>
    <col min="3" max="3" width="51.88671875" customWidth="1"/>
    <col min="4" max="4" width="22.6640625" customWidth="1"/>
  </cols>
  <sheetData>
    <row r="1" spans="1:4" ht="15.6">
      <c r="A1" s="1" t="s">
        <v>253</v>
      </c>
      <c r="C1" s="35"/>
    </row>
    <row r="3" spans="1:4" ht="12.75" customHeight="1">
      <c r="A3" s="2"/>
    </row>
    <row r="4" spans="1:4" ht="28.2">
      <c r="A4" s="152" t="s">
        <v>260</v>
      </c>
      <c r="B4" s="152"/>
      <c r="C4" s="152"/>
      <c r="D4" s="152"/>
    </row>
    <row r="7" spans="1:4" ht="17.399999999999999">
      <c r="A7" s="40" t="s">
        <v>228</v>
      </c>
    </row>
    <row r="8" spans="1:4" ht="13.8" thickBot="1"/>
    <row r="9" spans="1:4" s="51" customFormat="1" ht="12.75" customHeight="1" thickTop="1">
      <c r="A9" s="47" t="s">
        <v>27</v>
      </c>
      <c r="B9" s="48" t="s">
        <v>0</v>
      </c>
      <c r="C9" s="49"/>
      <c r="D9" s="50"/>
    </row>
    <row r="10" spans="1:4" s="51" customFormat="1" ht="13.5" customHeight="1">
      <c r="A10" s="52" t="s">
        <v>28</v>
      </c>
      <c r="B10" s="53" t="s">
        <v>1</v>
      </c>
      <c r="C10" s="54" t="s">
        <v>2</v>
      </c>
      <c r="D10" s="55" t="s">
        <v>3</v>
      </c>
    </row>
    <row r="11" spans="1:4" s="51" customFormat="1" ht="16.2" thickBot="1">
      <c r="A11" s="52"/>
      <c r="B11" s="53" t="s">
        <v>4</v>
      </c>
      <c r="C11" s="56"/>
      <c r="D11" s="57"/>
    </row>
    <row r="12" spans="1:4" s="18" customFormat="1" ht="15.9" customHeight="1" thickTop="1" thickBot="1">
      <c r="A12" s="124">
        <v>1</v>
      </c>
      <c r="B12" s="125" t="s">
        <v>5</v>
      </c>
      <c r="C12" s="119" t="s">
        <v>148</v>
      </c>
      <c r="D12" s="123">
        <f ca="1">'2012 - příjmy z činnosti'!$T$34</f>
        <v>4488</v>
      </c>
    </row>
    <row r="13" spans="1:4" s="18" customFormat="1" ht="15.9" customHeight="1">
      <c r="A13" s="16">
        <v>2</v>
      </c>
      <c r="B13" s="17" t="s">
        <v>5</v>
      </c>
      <c r="C13" s="19" t="s">
        <v>6</v>
      </c>
      <c r="D13" s="127" t="s">
        <v>5</v>
      </c>
    </row>
    <row r="14" spans="1:4" s="18" customFormat="1" ht="15.9" customHeight="1">
      <c r="A14" s="16">
        <v>3</v>
      </c>
      <c r="B14" s="20">
        <v>1111</v>
      </c>
      <c r="C14" s="21" t="s">
        <v>7</v>
      </c>
      <c r="D14" s="128">
        <v>220</v>
      </c>
    </row>
    <row r="15" spans="1:4" s="18" customFormat="1" ht="15.9" customHeight="1">
      <c r="A15" s="16">
        <v>4</v>
      </c>
      <c r="B15" s="20">
        <v>1112</v>
      </c>
      <c r="C15" s="21" t="s">
        <v>8</v>
      </c>
      <c r="D15" s="128">
        <v>25</v>
      </c>
    </row>
    <row r="16" spans="1:4" s="18" customFormat="1" ht="15.9" customHeight="1">
      <c r="A16" s="16">
        <v>5</v>
      </c>
      <c r="B16" s="29">
        <v>1113</v>
      </c>
      <c r="C16" s="30" t="s">
        <v>242</v>
      </c>
      <c r="D16" s="128">
        <v>20</v>
      </c>
    </row>
    <row r="17" spans="1:4" s="18" customFormat="1" ht="15.9" customHeight="1">
      <c r="A17" s="16">
        <v>6</v>
      </c>
      <c r="B17" s="20">
        <v>1121</v>
      </c>
      <c r="C17" s="21" t="s">
        <v>9</v>
      </c>
      <c r="D17" s="128">
        <v>260</v>
      </c>
    </row>
    <row r="18" spans="1:4" s="18" customFormat="1" ht="15.9" customHeight="1">
      <c r="A18" s="16">
        <v>7</v>
      </c>
      <c r="B18" s="20">
        <v>1122</v>
      </c>
      <c r="C18" s="21" t="s">
        <v>10</v>
      </c>
      <c r="D18" s="127" t="s">
        <v>5</v>
      </c>
    </row>
    <row r="19" spans="1:4" s="18" customFormat="1" ht="15.9" customHeight="1">
      <c r="A19" s="16">
        <v>8</v>
      </c>
      <c r="B19" s="20">
        <v>1211</v>
      </c>
      <c r="C19" s="21" t="s">
        <v>149</v>
      </c>
      <c r="D19" s="128">
        <v>540</v>
      </c>
    </row>
    <row r="20" spans="1:4" s="18" customFormat="1" ht="15.9" customHeight="1">
      <c r="A20" s="16">
        <v>9</v>
      </c>
      <c r="B20" s="20">
        <v>1337</v>
      </c>
      <c r="C20" s="21" t="s">
        <v>186</v>
      </c>
      <c r="D20" s="128">
        <v>110</v>
      </c>
    </row>
    <row r="21" spans="1:4" s="18" customFormat="1" ht="15.9" customHeight="1">
      <c r="A21" s="16">
        <v>10</v>
      </c>
      <c r="B21" s="20">
        <v>1341</v>
      </c>
      <c r="C21" s="21" t="s">
        <v>12</v>
      </c>
      <c r="D21" s="128">
        <v>5</v>
      </c>
    </row>
    <row r="22" spans="1:4" s="18" customFormat="1" ht="15.9" customHeight="1">
      <c r="A22" s="16">
        <v>11</v>
      </c>
      <c r="B22" s="20">
        <v>1342</v>
      </c>
      <c r="C22" s="21" t="s">
        <v>183</v>
      </c>
      <c r="D22" s="128"/>
    </row>
    <row r="23" spans="1:4" s="18" customFormat="1" ht="15.9" customHeight="1">
      <c r="A23" s="16">
        <v>12</v>
      </c>
      <c r="B23" s="20">
        <v>1343</v>
      </c>
      <c r="C23" s="21" t="s">
        <v>13</v>
      </c>
      <c r="D23" s="128"/>
    </row>
    <row r="24" spans="1:4" s="18" customFormat="1" ht="15.9" customHeight="1">
      <c r="A24" s="16">
        <v>13</v>
      </c>
      <c r="B24" s="20">
        <v>1344</v>
      </c>
      <c r="C24" s="21" t="s">
        <v>14</v>
      </c>
      <c r="D24" s="128"/>
    </row>
    <row r="25" spans="1:4" s="18" customFormat="1" ht="15.9" customHeight="1">
      <c r="A25" s="16">
        <v>14</v>
      </c>
      <c r="B25" s="20">
        <v>1345</v>
      </c>
      <c r="C25" s="21" t="s">
        <v>187</v>
      </c>
      <c r="D25" s="128">
        <v>5</v>
      </c>
    </row>
    <row r="26" spans="1:4" s="18" customFormat="1" ht="15.9" customHeight="1">
      <c r="A26" s="16">
        <v>15</v>
      </c>
      <c r="B26" s="20">
        <v>1347</v>
      </c>
      <c r="C26" s="21" t="s">
        <v>15</v>
      </c>
      <c r="D26" s="128"/>
    </row>
    <row r="27" spans="1:4" s="18" customFormat="1" ht="15.9" customHeight="1">
      <c r="A27" s="16">
        <v>16</v>
      </c>
      <c r="B27" s="20">
        <v>1361</v>
      </c>
      <c r="C27" s="21" t="s">
        <v>11</v>
      </c>
      <c r="D27" s="128">
        <v>5</v>
      </c>
    </row>
    <row r="28" spans="1:4" s="18" customFormat="1" ht="15.9" customHeight="1">
      <c r="A28" s="16">
        <v>17</v>
      </c>
      <c r="B28" s="20">
        <v>1511</v>
      </c>
      <c r="C28" s="21" t="s">
        <v>16</v>
      </c>
      <c r="D28" s="128">
        <v>200</v>
      </c>
    </row>
    <row r="29" spans="1:4" s="18" customFormat="1" ht="15.9" customHeight="1">
      <c r="A29" s="16">
        <v>18</v>
      </c>
      <c r="B29" s="29"/>
      <c r="C29" s="30"/>
      <c r="D29" s="128"/>
    </row>
    <row r="30" spans="1:4" s="18" customFormat="1" ht="15.9" customHeight="1" thickBot="1">
      <c r="A30" s="32">
        <v>19</v>
      </c>
      <c r="B30" s="31"/>
      <c r="C30" s="31"/>
      <c r="D30" s="129"/>
    </row>
    <row r="31" spans="1:4" s="18" customFormat="1" ht="15.9" customHeight="1" thickBot="1">
      <c r="A31" s="117">
        <v>20</v>
      </c>
      <c r="B31" s="118" t="s">
        <v>5</v>
      </c>
      <c r="C31" s="119" t="s">
        <v>188</v>
      </c>
      <c r="D31" s="126">
        <f>SUM(D14:D30)</f>
        <v>1390</v>
      </c>
    </row>
    <row r="32" spans="1:4" s="18" customFormat="1" ht="15.9" customHeight="1">
      <c r="A32" s="16">
        <v>21</v>
      </c>
      <c r="B32" s="17" t="s">
        <v>5</v>
      </c>
      <c r="C32" s="19" t="s">
        <v>17</v>
      </c>
      <c r="D32" s="127" t="s">
        <v>5</v>
      </c>
    </row>
    <row r="33" spans="1:4" s="18" customFormat="1" ht="15.9" customHeight="1">
      <c r="A33" s="16">
        <v>22</v>
      </c>
      <c r="B33" s="20">
        <v>4112</v>
      </c>
      <c r="C33" s="21" t="s">
        <v>234</v>
      </c>
      <c r="D33" s="128">
        <v>60.1</v>
      </c>
    </row>
    <row r="34" spans="1:4" s="18" customFormat="1" ht="15.9" customHeight="1">
      <c r="A34" s="23" t="s">
        <v>261</v>
      </c>
      <c r="B34" s="22"/>
      <c r="C34" s="24" t="s">
        <v>18</v>
      </c>
      <c r="D34" s="128"/>
    </row>
    <row r="35" spans="1:4" s="18" customFormat="1" ht="15.9" customHeight="1">
      <c r="A35" s="23" t="s">
        <v>262</v>
      </c>
      <c r="B35" s="22"/>
      <c r="C35" s="25" t="s">
        <v>189</v>
      </c>
      <c r="D35" s="128">
        <v>60.1</v>
      </c>
    </row>
    <row r="36" spans="1:4" s="18" customFormat="1" ht="15.9" customHeight="1">
      <c r="A36" s="23"/>
      <c r="B36" s="22"/>
      <c r="C36" s="25"/>
      <c r="D36" s="128"/>
    </row>
    <row r="37" spans="1:4" s="18" customFormat="1" ht="16.5" customHeight="1">
      <c r="A37" s="16">
        <v>23</v>
      </c>
      <c r="B37" s="20">
        <v>4121</v>
      </c>
      <c r="C37" s="21" t="s">
        <v>235</v>
      </c>
      <c r="D37" s="128"/>
    </row>
    <row r="38" spans="1:4" s="18" customFormat="1" ht="15.9" customHeight="1" thickBot="1">
      <c r="A38" s="32">
        <v>24</v>
      </c>
      <c r="B38" s="151">
        <v>4122</v>
      </c>
      <c r="C38" s="150" t="s">
        <v>259</v>
      </c>
      <c r="D38" s="129"/>
    </row>
    <row r="39" spans="1:4" s="18" customFormat="1" ht="15.9" customHeight="1" thickTop="1" thickBot="1">
      <c r="A39" s="120">
        <v>25</v>
      </c>
      <c r="B39" s="121" t="s">
        <v>5</v>
      </c>
      <c r="C39" s="122" t="s">
        <v>224</v>
      </c>
      <c r="D39" s="130">
        <f>D12+D31+D33+D36+D37+D38</f>
        <v>5938.1</v>
      </c>
    </row>
    <row r="40" spans="1:4" s="18" customFormat="1" ht="15.9" customHeight="1" thickTop="1">
      <c r="A40" s="16">
        <v>26</v>
      </c>
      <c r="B40" s="20">
        <v>8115</v>
      </c>
      <c r="C40" s="21" t="s">
        <v>19</v>
      </c>
      <c r="D40" s="128"/>
    </row>
    <row r="41" spans="1:4" s="18" customFormat="1" ht="15.9" customHeight="1">
      <c r="A41" s="16">
        <v>27</v>
      </c>
      <c r="B41" s="29">
        <v>8123</v>
      </c>
      <c r="C41" s="30" t="s">
        <v>146</v>
      </c>
      <c r="D41" s="128"/>
    </row>
    <row r="42" spans="1:4" s="18" customFormat="1" ht="15" customHeight="1">
      <c r="A42" s="26">
        <v>27</v>
      </c>
      <c r="B42" s="29">
        <v>8124</v>
      </c>
      <c r="C42" s="30" t="s">
        <v>147</v>
      </c>
      <c r="D42" s="128"/>
    </row>
    <row r="43" spans="1:4" s="51" customFormat="1" ht="12.75" customHeight="1">
      <c r="A43" s="153"/>
      <c r="B43" s="154"/>
      <c r="C43" s="155"/>
      <c r="D43" s="162">
        <f>SUM(D39:D42)</f>
        <v>5938.1</v>
      </c>
    </row>
    <row r="44" spans="1:4" s="51" customFormat="1" ht="12.75" customHeight="1">
      <c r="A44" s="156" t="s">
        <v>184</v>
      </c>
      <c r="B44" s="157"/>
      <c r="C44" s="158"/>
      <c r="D44" s="163"/>
    </row>
    <row r="45" spans="1:4" s="51" customFormat="1" ht="12.75" customHeight="1" thickBot="1">
      <c r="A45" s="159" t="s">
        <v>150</v>
      </c>
      <c r="B45" s="160"/>
      <c r="C45" s="161"/>
      <c r="D45" s="164"/>
    </row>
    <row r="46" spans="1:4" ht="12.75" customHeight="1" thickTop="1">
      <c r="A46" s="33"/>
      <c r="B46" s="33"/>
      <c r="C46" s="33"/>
      <c r="D46" s="34"/>
    </row>
    <row r="47" spans="1:4" ht="12" customHeight="1">
      <c r="A47" t="s">
        <v>230</v>
      </c>
      <c r="C47" t="s">
        <v>263</v>
      </c>
    </row>
    <row r="48" spans="1:4" ht="12" customHeight="1"/>
    <row r="49" spans="1:4" ht="12.75" customHeight="1">
      <c r="A49" s="8" t="s">
        <v>269</v>
      </c>
    </row>
    <row r="50" spans="1:4" ht="12.75" customHeight="1"/>
    <row r="51" spans="1:4" ht="12.75" customHeight="1">
      <c r="A51" s="44"/>
      <c r="B51" s="45"/>
      <c r="C51" s="35" t="s">
        <v>226</v>
      </c>
      <c r="D51" t="s">
        <v>270</v>
      </c>
    </row>
    <row r="52" spans="1:4" ht="12.75" customHeight="1"/>
    <row r="53" spans="1:4" ht="12.75" customHeight="1"/>
    <row r="54" spans="1:4" ht="12.75" customHeight="1"/>
    <row r="55" spans="1:4" ht="12.75" customHeight="1">
      <c r="A55" s="1"/>
    </row>
    <row r="106" spans="1:6" ht="25.5" customHeight="1"/>
    <row r="107" spans="1:6">
      <c r="A107" s="13"/>
      <c r="B107" s="13"/>
      <c r="C107" s="13"/>
      <c r="D107" s="13"/>
      <c r="E107" s="13"/>
      <c r="F107" s="13"/>
    </row>
    <row r="108" spans="1:6" ht="15.6">
      <c r="A108" s="4"/>
    </row>
  </sheetData>
  <sheetProtection password="CAD1" sheet="1" objects="1" scenarios="1"/>
  <mergeCells count="5">
    <mergeCell ref="A4:D4"/>
    <mergeCell ref="A43:C43"/>
    <mergeCell ref="A44:C44"/>
    <mergeCell ref="A45:C45"/>
    <mergeCell ref="D43:D45"/>
  </mergeCells>
  <phoneticPr fontId="0" type="noConversion"/>
  <pageMargins left="0.39370078740157483" right="0.39370078740157483" top="0.19685039370078741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6"/>
  <sheetViews>
    <sheetView zoomScaleNormal="100" workbookViewId="0">
      <selection activeCell="A4" sqref="A4"/>
    </sheetView>
  </sheetViews>
  <sheetFormatPr defaultRowHeight="13.2"/>
  <cols>
    <col min="1" max="1" width="6.44140625" customWidth="1"/>
    <col min="2" max="2" width="10.6640625" customWidth="1"/>
    <col min="4" max="4" width="30.109375" customWidth="1"/>
    <col min="5" max="5" width="14.6640625" customWidth="1"/>
    <col min="6" max="6" width="19.88671875" customWidth="1"/>
  </cols>
  <sheetData>
    <row r="1" spans="1:10" ht="15.6">
      <c r="A1" s="36" t="s">
        <v>254</v>
      </c>
      <c r="B1" s="35"/>
      <c r="C1" s="35"/>
      <c r="D1" s="35"/>
      <c r="E1" s="35"/>
    </row>
    <row r="2" spans="1:10" ht="15">
      <c r="A2" s="3"/>
    </row>
    <row r="3" spans="1:10" ht="22.8">
      <c r="A3" s="152" t="s">
        <v>268</v>
      </c>
      <c r="B3" s="152"/>
      <c r="C3" s="152"/>
      <c r="D3" s="152"/>
      <c r="E3" s="152"/>
      <c r="F3" s="152"/>
      <c r="G3" s="152"/>
      <c r="H3" s="9"/>
      <c r="I3" s="9"/>
      <c r="J3" s="9"/>
    </row>
    <row r="5" spans="1:10">
      <c r="A5" s="172" t="s">
        <v>170</v>
      </c>
      <c r="B5" s="172"/>
      <c r="C5" s="172"/>
      <c r="D5" s="172"/>
      <c r="E5" s="172"/>
      <c r="F5" s="172"/>
      <c r="G5" s="10"/>
      <c r="H5" s="10"/>
      <c r="I5" s="10"/>
      <c r="J5" s="10"/>
    </row>
    <row r="7" spans="1:10" ht="17.399999999999999">
      <c r="A7" s="40" t="s">
        <v>229</v>
      </c>
    </row>
    <row r="10" spans="1:10" ht="13.8" thickBot="1"/>
    <row r="11" spans="1:10" s="59" customFormat="1" ht="12.75" customHeight="1" thickTop="1">
      <c r="A11" s="185" t="s">
        <v>111</v>
      </c>
      <c r="B11" s="58" t="s">
        <v>20</v>
      </c>
      <c r="C11" s="173" t="s">
        <v>21</v>
      </c>
      <c r="D11" s="174"/>
      <c r="E11" s="179" t="s">
        <v>233</v>
      </c>
      <c r="F11" s="182" t="s">
        <v>24</v>
      </c>
    </row>
    <row r="12" spans="1:10" s="59" customFormat="1" ht="12.75" customHeight="1">
      <c r="A12" s="186"/>
      <c r="B12" s="60" t="s">
        <v>22</v>
      </c>
      <c r="C12" s="175" t="s">
        <v>23</v>
      </c>
      <c r="D12" s="176"/>
      <c r="E12" s="180"/>
      <c r="F12" s="183"/>
    </row>
    <row r="13" spans="1:10" s="59" customFormat="1" ht="12.75" customHeight="1" thickBot="1">
      <c r="A13" s="187"/>
      <c r="B13" s="61" t="s">
        <v>25</v>
      </c>
      <c r="C13" s="177" t="s">
        <v>26</v>
      </c>
      <c r="D13" s="178"/>
      <c r="E13" s="181"/>
      <c r="F13" s="184"/>
    </row>
    <row r="14" spans="1:10" ht="17.399999999999999" customHeight="1">
      <c r="A14" s="132">
        <v>1</v>
      </c>
      <c r="B14" s="133">
        <v>2341</v>
      </c>
      <c r="C14" s="167" t="s">
        <v>249</v>
      </c>
      <c r="D14" s="168"/>
      <c r="E14" s="133">
        <v>5021</v>
      </c>
      <c r="F14" s="135">
        <v>15</v>
      </c>
    </row>
    <row r="15" spans="1:10" ht="17.399999999999999" customHeight="1">
      <c r="A15" s="132">
        <v>2</v>
      </c>
      <c r="B15" s="133">
        <v>2341</v>
      </c>
      <c r="C15" s="165" t="s">
        <v>249</v>
      </c>
      <c r="D15" s="166"/>
      <c r="E15" s="133">
        <v>5139</v>
      </c>
      <c r="F15" s="135">
        <v>50</v>
      </c>
    </row>
    <row r="16" spans="1:10" ht="17.399999999999999" customHeight="1">
      <c r="A16" s="132">
        <v>3</v>
      </c>
      <c r="B16" s="133">
        <v>2341</v>
      </c>
      <c r="C16" s="165" t="s">
        <v>249</v>
      </c>
      <c r="D16" s="166"/>
      <c r="E16" s="133">
        <v>5169</v>
      </c>
      <c r="F16" s="135">
        <v>5</v>
      </c>
    </row>
    <row r="17" spans="1:6" ht="17.399999999999999" customHeight="1">
      <c r="A17" s="132">
        <v>4</v>
      </c>
      <c r="B17" s="133">
        <v>3721</v>
      </c>
      <c r="C17" s="165" t="s">
        <v>250</v>
      </c>
      <c r="D17" s="166"/>
      <c r="E17" s="133">
        <v>5169</v>
      </c>
      <c r="F17" s="135">
        <v>4.5</v>
      </c>
    </row>
    <row r="18" spans="1:6" ht="17.399999999999999" customHeight="1">
      <c r="A18" s="132">
        <v>5</v>
      </c>
      <c r="B18" s="133">
        <v>3723</v>
      </c>
      <c r="C18" s="165" t="s">
        <v>255</v>
      </c>
      <c r="D18" s="166"/>
      <c r="E18" s="133">
        <v>5137</v>
      </c>
      <c r="F18" s="135">
        <v>3.5</v>
      </c>
    </row>
    <row r="19" spans="1:6" ht="17.399999999999999" customHeight="1">
      <c r="A19" s="132">
        <v>6</v>
      </c>
      <c r="B19" s="133">
        <v>3723</v>
      </c>
      <c r="C19" s="165" t="s">
        <v>255</v>
      </c>
      <c r="D19" s="166"/>
      <c r="E19" s="133">
        <v>5169</v>
      </c>
      <c r="F19" s="135">
        <v>70</v>
      </c>
    </row>
    <row r="20" spans="1:6" ht="17.399999999999999" customHeight="1">
      <c r="A20" s="132">
        <v>7</v>
      </c>
      <c r="B20" s="133">
        <v>5512</v>
      </c>
      <c r="C20" s="165" t="s">
        <v>251</v>
      </c>
      <c r="D20" s="166"/>
      <c r="E20" s="133">
        <v>5229</v>
      </c>
      <c r="F20" s="135">
        <v>1.5</v>
      </c>
    </row>
    <row r="21" spans="1:6" ht="17.399999999999999" customHeight="1">
      <c r="A21" s="132">
        <v>8</v>
      </c>
      <c r="B21" s="133">
        <v>5512</v>
      </c>
      <c r="C21" s="165" t="s">
        <v>251</v>
      </c>
      <c r="D21" s="166"/>
      <c r="E21" s="133">
        <v>5492</v>
      </c>
      <c r="F21" s="135">
        <v>5</v>
      </c>
    </row>
    <row r="22" spans="1:6" ht="17.399999999999999" customHeight="1">
      <c r="A22" s="132">
        <v>9</v>
      </c>
      <c r="B22" s="133">
        <v>6171</v>
      </c>
      <c r="C22" s="146" t="s">
        <v>109</v>
      </c>
      <c r="D22" s="147"/>
      <c r="E22" s="133">
        <v>5213</v>
      </c>
      <c r="F22" s="135">
        <v>5</v>
      </c>
    </row>
    <row r="23" spans="1:6" ht="17.399999999999999" customHeight="1">
      <c r="A23" s="132">
        <v>10</v>
      </c>
      <c r="B23" s="133">
        <v>6171</v>
      </c>
      <c r="C23" s="146" t="s">
        <v>109</v>
      </c>
      <c r="D23" s="147"/>
      <c r="E23" s="133">
        <v>5166</v>
      </c>
      <c r="F23" s="135">
        <v>25</v>
      </c>
    </row>
    <row r="24" spans="1:6" ht="17.399999999999999" customHeight="1">
      <c r="A24" s="132">
        <v>11</v>
      </c>
      <c r="B24" s="133">
        <v>6171</v>
      </c>
      <c r="C24" s="146" t="s">
        <v>109</v>
      </c>
      <c r="D24" s="147"/>
      <c r="E24" s="133">
        <v>5172</v>
      </c>
      <c r="F24" s="135">
        <v>10</v>
      </c>
    </row>
    <row r="25" spans="1:6" ht="17.399999999999999" customHeight="1">
      <c r="A25" s="132">
        <v>12</v>
      </c>
      <c r="B25" s="133">
        <v>6171</v>
      </c>
      <c r="C25" s="146" t="s">
        <v>109</v>
      </c>
      <c r="D25" s="147"/>
      <c r="E25" s="133">
        <v>5192</v>
      </c>
      <c r="F25" s="135">
        <v>20</v>
      </c>
    </row>
    <row r="26" spans="1:6" ht="17.399999999999999" customHeight="1">
      <c r="A26" s="132">
        <v>13</v>
      </c>
      <c r="B26" s="133">
        <v>6171</v>
      </c>
      <c r="C26" s="146" t="s">
        <v>109</v>
      </c>
      <c r="D26" s="147"/>
      <c r="E26" s="133">
        <v>5194</v>
      </c>
      <c r="F26" s="135">
        <v>0</v>
      </c>
    </row>
    <row r="27" spans="1:6" ht="17.399999999999999" customHeight="1">
      <c r="A27" s="132">
        <v>14</v>
      </c>
      <c r="B27" s="133">
        <v>6171</v>
      </c>
      <c r="C27" s="146" t="s">
        <v>109</v>
      </c>
      <c r="D27" s="147"/>
      <c r="E27" s="133">
        <v>5229</v>
      </c>
      <c r="F27" s="135">
        <v>4</v>
      </c>
    </row>
    <row r="28" spans="1:6" ht="17.399999999999999" customHeight="1">
      <c r="A28" s="132">
        <v>15</v>
      </c>
      <c r="B28" s="133">
        <v>6409</v>
      </c>
      <c r="C28" s="146" t="s">
        <v>252</v>
      </c>
      <c r="D28" s="147"/>
      <c r="E28" s="133">
        <v>5909</v>
      </c>
      <c r="F28" s="135">
        <v>1733.6</v>
      </c>
    </row>
    <row r="29" spans="1:6" ht="17.399999999999999" customHeight="1">
      <c r="A29" s="11"/>
      <c r="B29" s="6"/>
      <c r="C29" s="14"/>
      <c r="D29" s="15"/>
      <c r="E29" s="6"/>
      <c r="F29" s="5"/>
    </row>
    <row r="30" spans="1:6" ht="17.399999999999999" customHeight="1">
      <c r="A30" s="11"/>
      <c r="B30" s="6"/>
      <c r="C30" s="14"/>
      <c r="D30" s="15"/>
      <c r="E30" s="6"/>
      <c r="F30" s="5"/>
    </row>
    <row r="31" spans="1:6" ht="17.399999999999999" customHeight="1">
      <c r="A31" s="11"/>
      <c r="B31" s="6"/>
      <c r="C31" s="14"/>
      <c r="D31" s="15"/>
      <c r="E31" s="6"/>
      <c r="F31" s="5"/>
    </row>
    <row r="32" spans="1:6" ht="17.399999999999999" customHeight="1">
      <c r="A32" s="11"/>
      <c r="B32" s="6"/>
      <c r="C32" s="14"/>
      <c r="D32" s="15"/>
      <c r="E32" s="6"/>
      <c r="F32" s="5"/>
    </row>
    <row r="33" spans="1:6" ht="17.399999999999999" customHeight="1">
      <c r="A33" s="11"/>
      <c r="B33" s="6"/>
      <c r="C33" s="170"/>
      <c r="D33" s="171"/>
      <c r="E33" s="6"/>
      <c r="F33" s="5"/>
    </row>
    <row r="34" spans="1:6" ht="17.399999999999999" customHeight="1">
      <c r="A34" s="11"/>
      <c r="B34" s="6"/>
      <c r="C34" s="170"/>
      <c r="D34" s="171"/>
      <c r="E34" s="6"/>
      <c r="F34" s="5"/>
    </row>
    <row r="35" spans="1:6" ht="19.5" customHeight="1">
      <c r="A35" s="11"/>
      <c r="B35" s="6"/>
      <c r="C35" s="170"/>
      <c r="D35" s="171"/>
      <c r="E35" s="6"/>
      <c r="F35" s="5"/>
    </row>
    <row r="36" spans="1:6" s="51" customFormat="1" ht="18.600000000000001" customHeight="1" thickBot="1">
      <c r="A36" s="144"/>
      <c r="B36" s="169" t="s">
        <v>151</v>
      </c>
      <c r="C36" s="169"/>
      <c r="D36" s="169"/>
      <c r="E36" s="145"/>
      <c r="F36" s="134">
        <f>SUM(F14:F35)</f>
        <v>1952.1</v>
      </c>
    </row>
    <row r="37" spans="1:6" ht="16.5" customHeight="1" thickTop="1"/>
    <row r="38" spans="1:6" ht="16.5" customHeight="1"/>
    <row r="39" spans="1:6" ht="16.5" customHeight="1"/>
    <row r="40" spans="1:6" ht="16.5" customHeight="1"/>
    <row r="41" spans="1:6" ht="16.5" customHeight="1"/>
    <row r="42" spans="1:6" ht="16.5" customHeight="1"/>
    <row r="43" spans="1:6" ht="16.5" customHeight="1"/>
    <row r="44" spans="1:6" ht="16.5" customHeight="1"/>
    <row r="45" spans="1:6" ht="16.5" customHeight="1"/>
    <row r="46" spans="1:6" ht="16.5" customHeight="1"/>
    <row r="47" spans="1:6" ht="16.5" customHeight="1"/>
    <row r="48" spans="1: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</sheetData>
  <sheetProtection password="CAD1" sheet="1" objects="1" scenarios="1"/>
  <mergeCells count="20">
    <mergeCell ref="B36:D36"/>
    <mergeCell ref="C35:D35"/>
    <mergeCell ref="C33:D33"/>
    <mergeCell ref="C34:D34"/>
    <mergeCell ref="A5:F5"/>
    <mergeCell ref="C11:D11"/>
    <mergeCell ref="C12:D12"/>
    <mergeCell ref="C13:D13"/>
    <mergeCell ref="C19:D19"/>
    <mergeCell ref="E11:E13"/>
    <mergeCell ref="A3:G3"/>
    <mergeCell ref="C20:D20"/>
    <mergeCell ref="C21:D21"/>
    <mergeCell ref="C14:D14"/>
    <mergeCell ref="C15:D15"/>
    <mergeCell ref="C16:D16"/>
    <mergeCell ref="C17:D17"/>
    <mergeCell ref="F11:F13"/>
    <mergeCell ref="A11:A13"/>
    <mergeCell ref="C18:D18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0"/>
  <sheetViews>
    <sheetView topLeftCell="B1" zoomScale="55" zoomScaleNormal="55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AG50" sqref="AG50"/>
    </sheetView>
  </sheetViews>
  <sheetFormatPr defaultRowHeight="13.2"/>
  <cols>
    <col min="1" max="1" width="6.44140625" customWidth="1"/>
    <col min="4" max="4" width="21.33203125" customWidth="1"/>
    <col min="11" max="11" width="9.44140625" customWidth="1"/>
    <col min="29" max="29" width="12.109375" bestFit="1" customWidth="1"/>
    <col min="33" max="33" width="11.33203125" customWidth="1"/>
    <col min="34" max="34" width="6.44140625" customWidth="1"/>
    <col min="35" max="35" width="12.109375" bestFit="1" customWidth="1"/>
  </cols>
  <sheetData>
    <row r="1" spans="1:34" ht="18">
      <c r="A1" s="40" t="s">
        <v>231</v>
      </c>
      <c r="Q1" t="s">
        <v>165</v>
      </c>
      <c r="S1" t="s">
        <v>162</v>
      </c>
    </row>
    <row r="2" spans="1:34" ht="16.2" thickBot="1">
      <c r="A2" s="1"/>
      <c r="R2" t="s">
        <v>164</v>
      </c>
      <c r="AG2" s="37" t="s">
        <v>167</v>
      </c>
    </row>
    <row r="3" spans="1:34" s="51" customFormat="1" ht="16.2" thickTop="1">
      <c r="A3" s="185" t="s">
        <v>111</v>
      </c>
      <c r="B3" s="62"/>
      <c r="C3" s="173" t="s">
        <v>112</v>
      </c>
      <c r="D3" s="174"/>
      <c r="E3" s="63" t="s">
        <v>34</v>
      </c>
      <c r="F3" s="63" t="s">
        <v>37</v>
      </c>
      <c r="G3" s="63" t="s">
        <v>152</v>
      </c>
      <c r="H3" s="63" t="s">
        <v>40</v>
      </c>
      <c r="I3" s="63" t="s">
        <v>44</v>
      </c>
      <c r="J3" s="63" t="s">
        <v>47</v>
      </c>
      <c r="K3" s="63" t="s">
        <v>51</v>
      </c>
      <c r="L3" s="63" t="s">
        <v>54</v>
      </c>
      <c r="M3" s="190" t="s">
        <v>158</v>
      </c>
      <c r="N3" s="190" t="s">
        <v>57</v>
      </c>
      <c r="O3" s="63" t="s">
        <v>58</v>
      </c>
      <c r="P3" s="63" t="s">
        <v>61</v>
      </c>
      <c r="Q3" s="63" t="s">
        <v>63</v>
      </c>
      <c r="R3" s="63" t="s">
        <v>65</v>
      </c>
      <c r="S3" s="63" t="s">
        <v>65</v>
      </c>
      <c r="T3" s="63" t="s">
        <v>65</v>
      </c>
      <c r="U3" s="63" t="s">
        <v>214</v>
      </c>
      <c r="V3" s="63" t="s">
        <v>54</v>
      </c>
      <c r="W3" s="63" t="s">
        <v>71</v>
      </c>
      <c r="X3" s="63" t="s">
        <v>75</v>
      </c>
      <c r="Y3" s="63" t="s">
        <v>80</v>
      </c>
      <c r="Z3" s="63" t="s">
        <v>81</v>
      </c>
      <c r="AA3" s="63" t="s">
        <v>257</v>
      </c>
      <c r="AB3" s="63" t="s">
        <v>86</v>
      </c>
      <c r="AC3" s="63" t="s">
        <v>264</v>
      </c>
      <c r="AD3" s="63" t="s">
        <v>90</v>
      </c>
      <c r="AE3" s="63" t="s">
        <v>93</v>
      </c>
      <c r="AF3" s="90" t="s">
        <v>93</v>
      </c>
      <c r="AG3" s="93"/>
      <c r="AH3" s="64"/>
    </row>
    <row r="4" spans="1:34" s="51" customFormat="1" ht="12.75" customHeight="1">
      <c r="A4" s="186"/>
      <c r="B4" s="53" t="s">
        <v>29</v>
      </c>
      <c r="C4" s="175"/>
      <c r="D4" s="176"/>
      <c r="E4" s="65" t="s">
        <v>35</v>
      </c>
      <c r="F4" s="65" t="s">
        <v>38</v>
      </c>
      <c r="G4" s="65" t="s">
        <v>153</v>
      </c>
      <c r="H4" s="65" t="s">
        <v>41</v>
      </c>
      <c r="I4" s="65" t="s">
        <v>41</v>
      </c>
      <c r="J4" s="65" t="s">
        <v>48</v>
      </c>
      <c r="K4" s="65" t="s">
        <v>52</v>
      </c>
      <c r="L4" s="65" t="s">
        <v>55</v>
      </c>
      <c r="M4" s="191"/>
      <c r="N4" s="191"/>
      <c r="O4" s="65" t="s">
        <v>59</v>
      </c>
      <c r="P4" s="65" t="s">
        <v>62</v>
      </c>
      <c r="Q4" s="65" t="s">
        <v>64</v>
      </c>
      <c r="R4" s="65" t="s">
        <v>66</v>
      </c>
      <c r="S4" s="65" t="s">
        <v>212</v>
      </c>
      <c r="T4" s="65" t="s">
        <v>67</v>
      </c>
      <c r="U4" s="65"/>
      <c r="V4" s="65" t="s">
        <v>215</v>
      </c>
      <c r="W4" s="65" t="s">
        <v>72</v>
      </c>
      <c r="X4" s="65" t="s">
        <v>76</v>
      </c>
      <c r="Y4" s="65" t="s">
        <v>74</v>
      </c>
      <c r="Z4" s="65" t="s">
        <v>82</v>
      </c>
      <c r="AA4" s="65" t="s">
        <v>258</v>
      </c>
      <c r="AB4" s="65" t="s">
        <v>87</v>
      </c>
      <c r="AC4" s="65" t="s">
        <v>265</v>
      </c>
      <c r="AD4" s="65" t="s">
        <v>91</v>
      </c>
      <c r="AE4" s="65" t="s">
        <v>94</v>
      </c>
      <c r="AF4" s="33" t="s">
        <v>88</v>
      </c>
      <c r="AG4" s="94" t="s">
        <v>81</v>
      </c>
      <c r="AH4" s="66" t="s">
        <v>27</v>
      </c>
    </row>
    <row r="5" spans="1:34" s="51" customFormat="1" ht="12.75" customHeight="1">
      <c r="A5" s="186"/>
      <c r="B5" s="53" t="s">
        <v>30</v>
      </c>
      <c r="C5" s="175"/>
      <c r="D5" s="176"/>
      <c r="E5" s="65" t="s">
        <v>36</v>
      </c>
      <c r="F5" s="65" t="s">
        <v>39</v>
      </c>
      <c r="G5" s="65" t="s">
        <v>154</v>
      </c>
      <c r="H5" s="65" t="s">
        <v>42</v>
      </c>
      <c r="I5" s="65" t="s">
        <v>210</v>
      </c>
      <c r="J5" s="65" t="s">
        <v>49</v>
      </c>
      <c r="K5" s="65" t="s">
        <v>157</v>
      </c>
      <c r="L5" s="65" t="s">
        <v>56</v>
      </c>
      <c r="M5" s="191"/>
      <c r="N5" s="191"/>
      <c r="O5" s="65" t="s">
        <v>60</v>
      </c>
      <c r="P5" s="67"/>
      <c r="Q5" s="65" t="s">
        <v>211</v>
      </c>
      <c r="R5" s="67"/>
      <c r="S5" s="65" t="s">
        <v>72</v>
      </c>
      <c r="T5" s="65" t="s">
        <v>68</v>
      </c>
      <c r="U5" s="67"/>
      <c r="V5" s="65" t="s">
        <v>70</v>
      </c>
      <c r="W5" s="65" t="s">
        <v>73</v>
      </c>
      <c r="X5" s="65" t="s">
        <v>77</v>
      </c>
      <c r="Y5" s="65"/>
      <c r="Z5" s="65" t="s">
        <v>83</v>
      </c>
      <c r="AA5" s="65"/>
      <c r="AB5" s="65" t="s">
        <v>88</v>
      </c>
      <c r="AC5" s="65" t="s">
        <v>266</v>
      </c>
      <c r="AD5" s="65" t="s">
        <v>92</v>
      </c>
      <c r="AE5" s="65" t="s">
        <v>95</v>
      </c>
      <c r="AF5" s="33" t="s">
        <v>159</v>
      </c>
      <c r="AG5" s="94" t="s">
        <v>96</v>
      </c>
      <c r="AH5" s="66" t="s">
        <v>28</v>
      </c>
    </row>
    <row r="6" spans="1:34" s="51" customFormat="1" ht="26.4">
      <c r="A6" s="186"/>
      <c r="B6" s="53" t="s">
        <v>22</v>
      </c>
      <c r="C6" s="175"/>
      <c r="D6" s="176"/>
      <c r="E6" s="68" t="s">
        <v>207</v>
      </c>
      <c r="F6" s="67"/>
      <c r="G6" s="65" t="s">
        <v>155</v>
      </c>
      <c r="H6" s="65" t="s">
        <v>43</v>
      </c>
      <c r="I6" s="65" t="s">
        <v>45</v>
      </c>
      <c r="J6" s="65" t="s">
        <v>50</v>
      </c>
      <c r="K6" s="68" t="s">
        <v>53</v>
      </c>
      <c r="L6" s="67"/>
      <c r="M6" s="191"/>
      <c r="N6" s="191"/>
      <c r="O6" s="67"/>
      <c r="P6" s="67"/>
      <c r="Q6" s="67"/>
      <c r="R6" s="67"/>
      <c r="S6" s="65" t="s">
        <v>213</v>
      </c>
      <c r="T6" s="65" t="s">
        <v>69</v>
      </c>
      <c r="U6" s="67"/>
      <c r="V6" s="67"/>
      <c r="W6" s="65" t="s">
        <v>74</v>
      </c>
      <c r="X6" s="65" t="s">
        <v>78</v>
      </c>
      <c r="Y6" s="67"/>
      <c r="Z6" s="65" t="s">
        <v>84</v>
      </c>
      <c r="AA6" s="65"/>
      <c r="AB6" s="65" t="s">
        <v>89</v>
      </c>
      <c r="AC6" s="68" t="s">
        <v>267</v>
      </c>
      <c r="AD6" s="67"/>
      <c r="AE6" s="65" t="s">
        <v>39</v>
      </c>
      <c r="AF6" s="33" t="s">
        <v>160</v>
      </c>
      <c r="AG6" s="95"/>
      <c r="AH6" s="66"/>
    </row>
    <row r="7" spans="1:34" s="51" customFormat="1">
      <c r="A7" s="186"/>
      <c r="B7" s="53" t="s">
        <v>25</v>
      </c>
      <c r="C7" s="175"/>
      <c r="D7" s="176"/>
      <c r="E7" s="69" t="s">
        <v>208</v>
      </c>
      <c r="F7" s="70"/>
      <c r="G7" s="27" t="s">
        <v>156</v>
      </c>
      <c r="H7" s="27" t="s">
        <v>209</v>
      </c>
      <c r="I7" s="27" t="s">
        <v>46</v>
      </c>
      <c r="J7" s="70"/>
      <c r="K7" s="70"/>
      <c r="L7" s="70"/>
      <c r="M7" s="192"/>
      <c r="N7" s="192"/>
      <c r="O7" s="70"/>
      <c r="P7" s="70"/>
      <c r="Q7" s="70"/>
      <c r="R7" s="70"/>
      <c r="S7" s="70"/>
      <c r="T7" s="70"/>
      <c r="U7" s="70"/>
      <c r="V7" s="70"/>
      <c r="W7" s="70"/>
      <c r="X7" s="27" t="s">
        <v>79</v>
      </c>
      <c r="Y7" s="70"/>
      <c r="Z7" s="27" t="s">
        <v>85</v>
      </c>
      <c r="AA7" s="27"/>
      <c r="AB7" s="70"/>
      <c r="AC7" s="69"/>
      <c r="AD7" s="70"/>
      <c r="AE7" s="70"/>
      <c r="AF7" s="91" t="s">
        <v>161</v>
      </c>
      <c r="AG7" s="96"/>
      <c r="AH7" s="71"/>
    </row>
    <row r="8" spans="1:34" s="51" customFormat="1" ht="18">
      <c r="A8" s="204"/>
      <c r="B8" s="7"/>
      <c r="C8" s="205"/>
      <c r="D8" s="206"/>
      <c r="E8" s="72">
        <v>5011</v>
      </c>
      <c r="F8" s="72">
        <v>5021</v>
      </c>
      <c r="G8" s="72">
        <v>5023</v>
      </c>
      <c r="H8" s="72">
        <v>5031</v>
      </c>
      <c r="I8" s="72">
        <v>5032</v>
      </c>
      <c r="J8" s="72">
        <v>5136</v>
      </c>
      <c r="K8" s="72">
        <v>5137</v>
      </c>
      <c r="L8" s="72">
        <v>5139</v>
      </c>
      <c r="M8" s="72">
        <v>5151</v>
      </c>
      <c r="N8" s="72">
        <v>5153</v>
      </c>
      <c r="O8" s="72">
        <v>5154</v>
      </c>
      <c r="P8" s="72">
        <v>5155</v>
      </c>
      <c r="Q8" s="72">
        <v>5156</v>
      </c>
      <c r="R8" s="72">
        <v>5161</v>
      </c>
      <c r="S8" s="72">
        <v>5162</v>
      </c>
      <c r="T8" s="72">
        <v>5163</v>
      </c>
      <c r="U8" s="72">
        <v>5164</v>
      </c>
      <c r="V8" s="72">
        <v>5169</v>
      </c>
      <c r="W8" s="72">
        <v>5171</v>
      </c>
      <c r="X8" s="72">
        <v>5173</v>
      </c>
      <c r="Y8" s="72">
        <v>5175</v>
      </c>
      <c r="Z8" s="72">
        <v>5193</v>
      </c>
      <c r="AA8" s="72">
        <v>5194</v>
      </c>
      <c r="AB8" s="72">
        <v>5321</v>
      </c>
      <c r="AC8" s="72">
        <v>5362</v>
      </c>
      <c r="AD8" s="72">
        <v>6121</v>
      </c>
      <c r="AE8" s="72" t="s">
        <v>97</v>
      </c>
      <c r="AF8" s="92">
        <v>6351</v>
      </c>
      <c r="AG8" s="97"/>
      <c r="AH8" s="12"/>
    </row>
    <row r="9" spans="1:34" ht="27.9" customHeight="1">
      <c r="A9" s="28">
        <v>1</v>
      </c>
      <c r="B9" s="38">
        <v>1019</v>
      </c>
      <c r="C9" s="188" t="s">
        <v>168</v>
      </c>
      <c r="D9" s="189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5"/>
      <c r="AG9" s="106">
        <f>SUM(E9:AF9)</f>
        <v>0</v>
      </c>
      <c r="AH9" s="41">
        <v>1</v>
      </c>
    </row>
    <row r="10" spans="1:34" ht="27.9" customHeight="1">
      <c r="A10" s="28">
        <v>2</v>
      </c>
      <c r="B10" s="38">
        <v>1031</v>
      </c>
      <c r="C10" s="188" t="s">
        <v>243</v>
      </c>
      <c r="D10" s="189"/>
      <c r="E10" s="107"/>
      <c r="F10" s="104"/>
      <c r="G10" s="104"/>
      <c r="H10" s="104"/>
      <c r="I10" s="104"/>
      <c r="J10" s="104"/>
      <c r="K10" s="104"/>
      <c r="L10" s="104">
        <v>70</v>
      </c>
      <c r="M10" s="104"/>
      <c r="N10" s="104"/>
      <c r="O10" s="104"/>
      <c r="P10" s="104"/>
      <c r="Q10" s="104" t="s">
        <v>163</v>
      </c>
      <c r="R10" s="104"/>
      <c r="S10" s="104"/>
      <c r="T10" s="104"/>
      <c r="U10" s="104"/>
      <c r="V10" s="104">
        <v>400</v>
      </c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  <c r="AG10" s="106">
        <f>SUM(E10:AF10)</f>
        <v>470</v>
      </c>
      <c r="AH10" s="41">
        <v>2</v>
      </c>
    </row>
    <row r="11" spans="1:34" ht="27.9" customHeight="1">
      <c r="A11" s="111">
        <v>3</v>
      </c>
      <c r="B11" s="112" t="s">
        <v>5</v>
      </c>
      <c r="C11" s="193" t="s">
        <v>192</v>
      </c>
      <c r="D11" s="194"/>
      <c r="E11" s="113"/>
      <c r="F11" s="113"/>
      <c r="G11" s="113"/>
      <c r="H11" s="113"/>
      <c r="I11" s="113"/>
      <c r="J11" s="113"/>
      <c r="K11" s="113"/>
      <c r="L11" s="113">
        <f>SUM(L10)</f>
        <v>70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>
        <f>SUM(V10)</f>
        <v>400</v>
      </c>
      <c r="W11" s="113"/>
      <c r="X11" s="113"/>
      <c r="Y11" s="113"/>
      <c r="Z11" s="113"/>
      <c r="AA11" s="113"/>
      <c r="AB11" s="113"/>
      <c r="AC11" s="113"/>
      <c r="AD11" s="113"/>
      <c r="AE11" s="113"/>
      <c r="AF11" s="114"/>
      <c r="AG11" s="115">
        <f>SUM(AG9:AG10)</f>
        <v>470</v>
      </c>
      <c r="AH11" s="116">
        <v>3</v>
      </c>
    </row>
    <row r="12" spans="1:34" ht="27.9" customHeight="1">
      <c r="A12" s="28">
        <v>4</v>
      </c>
      <c r="B12" s="38">
        <v>2141</v>
      </c>
      <c r="C12" s="188" t="s">
        <v>236</v>
      </c>
      <c r="D12" s="189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5"/>
      <c r="AG12" s="106">
        <f t="shared" ref="AG12:AG18" si="0">SUM(E12:AF12)</f>
        <v>0</v>
      </c>
      <c r="AH12" s="41">
        <v>4</v>
      </c>
    </row>
    <row r="13" spans="1:34" ht="27.9" customHeight="1">
      <c r="A13" s="28">
        <v>5</v>
      </c>
      <c r="B13" s="38">
        <v>2143</v>
      </c>
      <c r="C13" s="188" t="s">
        <v>237</v>
      </c>
      <c r="D13" s="189"/>
      <c r="E13" s="46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5"/>
      <c r="AG13" s="106">
        <f t="shared" si="0"/>
        <v>0</v>
      </c>
      <c r="AH13" s="41">
        <v>5</v>
      </c>
    </row>
    <row r="14" spans="1:34" ht="27.9" customHeight="1">
      <c r="A14" s="28">
        <v>6</v>
      </c>
      <c r="B14" s="38">
        <v>2212</v>
      </c>
      <c r="C14" s="188" t="s">
        <v>98</v>
      </c>
      <c r="D14" s="189"/>
      <c r="E14" s="104"/>
      <c r="F14" s="104"/>
      <c r="G14" s="104"/>
      <c r="H14" s="104"/>
      <c r="I14" s="104"/>
      <c r="J14" s="104"/>
      <c r="K14" s="104"/>
      <c r="L14" s="104">
        <v>10</v>
      </c>
      <c r="M14" s="104"/>
      <c r="N14" s="104"/>
      <c r="O14" s="104"/>
      <c r="P14" s="104"/>
      <c r="Q14" s="104"/>
      <c r="R14" s="104"/>
      <c r="S14" s="104"/>
      <c r="T14" s="104"/>
      <c r="U14" s="104"/>
      <c r="V14" s="104">
        <v>40</v>
      </c>
      <c r="W14" s="104">
        <v>100</v>
      </c>
      <c r="X14" s="104"/>
      <c r="Y14" s="104"/>
      <c r="Z14" s="104"/>
      <c r="AA14" s="104"/>
      <c r="AB14" s="104"/>
      <c r="AC14" s="104"/>
      <c r="AD14" s="104"/>
      <c r="AE14" s="104"/>
      <c r="AF14" s="105"/>
      <c r="AG14" s="106">
        <f t="shared" si="0"/>
        <v>150</v>
      </c>
      <c r="AH14" s="41">
        <v>6</v>
      </c>
    </row>
    <row r="15" spans="1:34" ht="27.9" customHeight="1">
      <c r="A15" s="28">
        <v>7</v>
      </c>
      <c r="B15" s="38">
        <v>2221</v>
      </c>
      <c r="C15" s="188" t="s">
        <v>99</v>
      </c>
      <c r="D15" s="189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 t="s">
        <v>166</v>
      </c>
      <c r="T15" s="104"/>
      <c r="U15" s="104"/>
      <c r="V15" s="104"/>
      <c r="W15" s="104"/>
      <c r="X15" s="104"/>
      <c r="Y15" s="104"/>
      <c r="Z15" s="104">
        <v>15</v>
      </c>
      <c r="AA15" s="104"/>
      <c r="AB15" s="104"/>
      <c r="AC15" s="104"/>
      <c r="AD15" s="104"/>
      <c r="AE15" s="104"/>
      <c r="AF15" s="105"/>
      <c r="AG15" s="106">
        <f t="shared" si="0"/>
        <v>15</v>
      </c>
      <c r="AH15" s="41">
        <v>7</v>
      </c>
    </row>
    <row r="16" spans="1:34" ht="27.9" customHeight="1">
      <c r="A16" s="28">
        <v>8</v>
      </c>
      <c r="B16" s="38">
        <v>2242</v>
      </c>
      <c r="C16" s="188" t="s">
        <v>100</v>
      </c>
      <c r="D16" s="189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5"/>
      <c r="AG16" s="106">
        <f t="shared" si="0"/>
        <v>0</v>
      </c>
      <c r="AH16" s="41">
        <v>8</v>
      </c>
    </row>
    <row r="17" spans="1:34" ht="27.9" customHeight="1">
      <c r="A17" s="28">
        <v>9</v>
      </c>
      <c r="B17" s="38">
        <v>2310</v>
      </c>
      <c r="C17" s="188" t="s">
        <v>101</v>
      </c>
      <c r="D17" s="189"/>
      <c r="E17" s="104"/>
      <c r="F17" s="104">
        <v>20</v>
      </c>
      <c r="G17" s="104"/>
      <c r="H17" s="104"/>
      <c r="I17" s="104"/>
      <c r="J17" s="104"/>
      <c r="K17" s="104" t="s">
        <v>245</v>
      </c>
      <c r="L17" s="104">
        <v>3</v>
      </c>
      <c r="M17" s="104">
        <v>45</v>
      </c>
      <c r="N17" s="104"/>
      <c r="O17" s="104"/>
      <c r="P17" s="104"/>
      <c r="Q17" s="104"/>
      <c r="R17" s="104"/>
      <c r="S17" s="104"/>
      <c r="T17" s="104"/>
      <c r="U17" s="104"/>
      <c r="V17" s="104">
        <v>50</v>
      </c>
      <c r="W17" s="104">
        <v>50</v>
      </c>
      <c r="X17" s="104"/>
      <c r="Y17" s="104"/>
      <c r="Z17" s="104"/>
      <c r="AA17" s="104"/>
      <c r="AB17" s="104"/>
      <c r="AC17" s="104"/>
      <c r="AD17" s="104"/>
      <c r="AE17" s="104"/>
      <c r="AF17" s="105"/>
      <c r="AG17" s="106">
        <f t="shared" si="0"/>
        <v>168</v>
      </c>
      <c r="AH17" s="41">
        <v>9</v>
      </c>
    </row>
    <row r="18" spans="1:34" ht="27.9" customHeight="1">
      <c r="A18" s="28">
        <v>10</v>
      </c>
      <c r="B18" s="38">
        <v>2321</v>
      </c>
      <c r="C18" s="188" t="s">
        <v>190</v>
      </c>
      <c r="D18" s="189"/>
      <c r="E18" s="104"/>
      <c r="F18" s="104">
        <v>25</v>
      </c>
      <c r="G18" s="104"/>
      <c r="H18" s="104"/>
      <c r="I18" s="104"/>
      <c r="J18" s="104"/>
      <c r="K18" s="104"/>
      <c r="L18" s="104">
        <v>4</v>
      </c>
      <c r="M18" s="104"/>
      <c r="N18" s="104"/>
      <c r="O18" s="104">
        <v>18</v>
      </c>
      <c r="P18" s="104"/>
      <c r="Q18" s="104"/>
      <c r="R18" s="104"/>
      <c r="S18" s="104"/>
      <c r="T18" s="104"/>
      <c r="U18" s="104"/>
      <c r="V18" s="104">
        <v>60</v>
      </c>
      <c r="W18" s="104">
        <v>150</v>
      </c>
      <c r="X18" s="104"/>
      <c r="Y18" s="104"/>
      <c r="Z18" s="104"/>
      <c r="AA18" s="104"/>
      <c r="AB18" s="104"/>
      <c r="AC18" s="104"/>
      <c r="AD18" s="104"/>
      <c r="AE18" s="104"/>
      <c r="AF18" s="105"/>
      <c r="AG18" s="106">
        <f t="shared" si="0"/>
        <v>257</v>
      </c>
      <c r="AH18" s="41">
        <v>10</v>
      </c>
    </row>
    <row r="19" spans="1:34" ht="27.9" customHeight="1">
      <c r="A19" s="111">
        <v>11</v>
      </c>
      <c r="B19" s="112" t="s">
        <v>5</v>
      </c>
      <c r="C19" s="193" t="s">
        <v>191</v>
      </c>
      <c r="D19" s="194"/>
      <c r="E19" s="113"/>
      <c r="F19" s="113">
        <f>SUM(F17:F18)</f>
        <v>45</v>
      </c>
      <c r="G19" s="113"/>
      <c r="H19" s="113"/>
      <c r="I19" s="113"/>
      <c r="J19" s="113"/>
      <c r="K19" s="113">
        <f>SUM(K17:K18)</f>
        <v>0</v>
      </c>
      <c r="L19" s="113">
        <f>SUM(L12:L18)</f>
        <v>17</v>
      </c>
      <c r="M19" s="113">
        <f>SUM(M12:M18)</f>
        <v>45</v>
      </c>
      <c r="N19" s="113"/>
      <c r="O19" s="113">
        <f>SUM(O12:O18)</f>
        <v>18</v>
      </c>
      <c r="P19" s="113"/>
      <c r="Q19" s="113"/>
      <c r="R19" s="113"/>
      <c r="S19" s="113"/>
      <c r="T19" s="113"/>
      <c r="U19" s="113"/>
      <c r="V19" s="113">
        <f>SUM(V14:V18)</f>
        <v>150</v>
      </c>
      <c r="W19" s="113">
        <f>SUM(W14:W18)</f>
        <v>300</v>
      </c>
      <c r="X19" s="113"/>
      <c r="Y19" s="113"/>
      <c r="Z19" s="113">
        <f>SUM(Z15:Z18)</f>
        <v>15</v>
      </c>
      <c r="AA19" s="113"/>
      <c r="AB19" s="113"/>
      <c r="AC19" s="113"/>
      <c r="AD19" s="113">
        <f>SUM(AD18)</f>
        <v>0</v>
      </c>
      <c r="AE19" s="113"/>
      <c r="AF19" s="114"/>
      <c r="AG19" s="115">
        <f>SUM(E19:AF19)</f>
        <v>590</v>
      </c>
      <c r="AH19" s="116">
        <v>11</v>
      </c>
    </row>
    <row r="20" spans="1:34" ht="27.9" customHeight="1">
      <c r="A20" s="28">
        <v>12</v>
      </c>
      <c r="B20" s="38">
        <v>3111</v>
      </c>
      <c r="C20" s="188" t="s">
        <v>102</v>
      </c>
      <c r="D20" s="189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>
        <v>125</v>
      </c>
      <c r="W20" s="104"/>
      <c r="X20" s="104"/>
      <c r="Y20" s="104"/>
      <c r="Z20" s="104"/>
      <c r="AA20" s="104"/>
      <c r="AB20" s="104"/>
      <c r="AC20" s="104"/>
      <c r="AD20" s="104"/>
      <c r="AE20" s="104"/>
      <c r="AF20" s="105"/>
      <c r="AG20" s="106">
        <f t="shared" ref="AG20:AG37" si="1">SUM(E20:AF20)</f>
        <v>125</v>
      </c>
      <c r="AH20" s="41">
        <v>12</v>
      </c>
    </row>
    <row r="21" spans="1:34" ht="27.9" customHeight="1">
      <c r="A21" s="28">
        <v>13</v>
      </c>
      <c r="B21" s="38">
        <v>3113</v>
      </c>
      <c r="C21" s="188" t="s">
        <v>103</v>
      </c>
      <c r="D21" s="189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>
        <v>220</v>
      </c>
      <c r="W21" s="104"/>
      <c r="X21" s="104"/>
      <c r="Y21" s="104"/>
      <c r="Z21" s="104"/>
      <c r="AA21" s="104"/>
      <c r="AB21" s="104"/>
      <c r="AC21" s="104"/>
      <c r="AD21" s="104"/>
      <c r="AE21" s="104"/>
      <c r="AF21" s="105"/>
      <c r="AG21" s="106">
        <f t="shared" si="1"/>
        <v>220</v>
      </c>
      <c r="AH21" s="41">
        <v>13</v>
      </c>
    </row>
    <row r="22" spans="1:34" ht="27.9" customHeight="1">
      <c r="A22" s="28">
        <v>14</v>
      </c>
      <c r="B22" s="38">
        <v>3117</v>
      </c>
      <c r="C22" s="188" t="s">
        <v>238</v>
      </c>
      <c r="D22" s="189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5"/>
      <c r="AG22" s="106">
        <f t="shared" si="1"/>
        <v>0</v>
      </c>
      <c r="AH22" s="41">
        <v>14</v>
      </c>
    </row>
    <row r="23" spans="1:34" ht="27.9" customHeight="1">
      <c r="A23" s="28">
        <v>15</v>
      </c>
      <c r="B23" s="38">
        <v>3141</v>
      </c>
      <c r="C23" s="188" t="s">
        <v>193</v>
      </c>
      <c r="D23" s="189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5"/>
      <c r="AG23" s="106">
        <f t="shared" si="1"/>
        <v>0</v>
      </c>
      <c r="AH23" s="41">
        <v>15</v>
      </c>
    </row>
    <row r="24" spans="1:34" ht="27.9" customHeight="1">
      <c r="A24" s="28">
        <v>16</v>
      </c>
      <c r="B24" s="38">
        <v>3313</v>
      </c>
      <c r="C24" s="188" t="s">
        <v>194</v>
      </c>
      <c r="D24" s="189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5"/>
      <c r="AG24" s="106">
        <f t="shared" si="1"/>
        <v>0</v>
      </c>
      <c r="AH24" s="41">
        <v>16</v>
      </c>
    </row>
    <row r="25" spans="1:34" ht="27.9" customHeight="1">
      <c r="A25" s="28">
        <v>17</v>
      </c>
      <c r="B25" s="38">
        <v>3314</v>
      </c>
      <c r="C25" s="188" t="s">
        <v>104</v>
      </c>
      <c r="D25" s="189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5"/>
      <c r="AG25" s="106">
        <f t="shared" si="1"/>
        <v>0</v>
      </c>
      <c r="AH25" s="41">
        <v>17</v>
      </c>
    </row>
    <row r="26" spans="1:34" ht="27.9" customHeight="1">
      <c r="A26" s="28">
        <v>18</v>
      </c>
      <c r="B26" s="38">
        <v>3399</v>
      </c>
      <c r="C26" s="188" t="s">
        <v>195</v>
      </c>
      <c r="D26" s="189"/>
      <c r="E26" s="104"/>
      <c r="F26" s="104">
        <v>1</v>
      </c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>
        <v>10</v>
      </c>
      <c r="W26" s="104"/>
      <c r="X26" s="104"/>
      <c r="Y26" s="104"/>
      <c r="Z26" s="104"/>
      <c r="AA26" s="104">
        <v>25</v>
      </c>
      <c r="AB26" s="104"/>
      <c r="AC26" s="104"/>
      <c r="AD26" s="104"/>
      <c r="AE26" s="104"/>
      <c r="AF26" s="105"/>
      <c r="AG26" s="106">
        <f t="shared" si="1"/>
        <v>36</v>
      </c>
      <c r="AH26" s="41">
        <v>18</v>
      </c>
    </row>
    <row r="27" spans="1:34" ht="27.9" customHeight="1">
      <c r="A27" s="28">
        <v>19</v>
      </c>
      <c r="B27" s="38">
        <v>3341</v>
      </c>
      <c r="C27" s="188" t="s">
        <v>196</v>
      </c>
      <c r="D27" s="189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5"/>
      <c r="AG27" s="106">
        <f t="shared" si="1"/>
        <v>0</v>
      </c>
      <c r="AH27" s="41">
        <v>19</v>
      </c>
    </row>
    <row r="28" spans="1:34" ht="27.9" customHeight="1">
      <c r="A28" s="28">
        <v>20</v>
      </c>
      <c r="B28" s="38">
        <v>3399</v>
      </c>
      <c r="C28" s="188" t="s">
        <v>197</v>
      </c>
      <c r="D28" s="189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5"/>
      <c r="AG28" s="106">
        <f t="shared" si="1"/>
        <v>0</v>
      </c>
      <c r="AH28" s="41">
        <v>20</v>
      </c>
    </row>
    <row r="29" spans="1:34" ht="27.9" customHeight="1">
      <c r="A29" s="28">
        <v>21</v>
      </c>
      <c r="B29" s="38">
        <v>3419</v>
      </c>
      <c r="C29" s="188" t="s">
        <v>198</v>
      </c>
      <c r="D29" s="189"/>
      <c r="E29" s="104"/>
      <c r="F29" s="104">
        <v>5</v>
      </c>
      <c r="G29" s="104"/>
      <c r="H29" s="104"/>
      <c r="I29" s="104"/>
      <c r="J29" s="104"/>
      <c r="K29" s="104"/>
      <c r="L29" s="104">
        <v>2</v>
      </c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5"/>
      <c r="AG29" s="106">
        <f t="shared" si="1"/>
        <v>7</v>
      </c>
      <c r="AH29" s="41">
        <v>21</v>
      </c>
    </row>
    <row r="30" spans="1:34" ht="27.9" customHeight="1">
      <c r="A30" s="28">
        <v>22</v>
      </c>
      <c r="B30" s="38">
        <v>3612</v>
      </c>
      <c r="C30" s="188" t="s">
        <v>105</v>
      </c>
      <c r="D30" s="189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>
        <v>500</v>
      </c>
      <c r="X30" s="104"/>
      <c r="Y30" s="104"/>
      <c r="Z30" s="104"/>
      <c r="AA30" s="104"/>
      <c r="AB30" s="104"/>
      <c r="AC30" s="104"/>
      <c r="AD30" s="104"/>
      <c r="AE30" s="104"/>
      <c r="AF30" s="105"/>
      <c r="AG30" s="106">
        <f t="shared" si="1"/>
        <v>500</v>
      </c>
      <c r="AH30" s="41">
        <v>22</v>
      </c>
    </row>
    <row r="31" spans="1:34" ht="27.9" customHeight="1">
      <c r="A31" s="28">
        <v>23</v>
      </c>
      <c r="B31" s="38">
        <v>3631</v>
      </c>
      <c r="C31" s="188" t="s">
        <v>106</v>
      </c>
      <c r="D31" s="189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>
        <v>70</v>
      </c>
      <c r="P31" s="104"/>
      <c r="Q31" s="104"/>
      <c r="R31" s="104"/>
      <c r="S31" s="104"/>
      <c r="T31" s="104"/>
      <c r="U31" s="104"/>
      <c r="V31" s="104"/>
      <c r="W31" s="104">
        <v>280</v>
      </c>
      <c r="X31" s="104"/>
      <c r="Y31" s="104"/>
      <c r="Z31" s="104"/>
      <c r="AA31" s="104"/>
      <c r="AB31" s="104"/>
      <c r="AC31" s="104"/>
      <c r="AD31" s="104"/>
      <c r="AE31" s="104"/>
      <c r="AF31" s="105"/>
      <c r="AG31" s="106">
        <f t="shared" si="1"/>
        <v>350</v>
      </c>
      <c r="AH31" s="41">
        <v>23</v>
      </c>
    </row>
    <row r="32" spans="1:34" ht="27.9" customHeight="1">
      <c r="A32" s="28">
        <v>24</v>
      </c>
      <c r="B32" s="38">
        <v>3632</v>
      </c>
      <c r="C32" s="188" t="s">
        <v>107</v>
      </c>
      <c r="D32" s="189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5"/>
      <c r="AG32" s="106">
        <f t="shared" si="1"/>
        <v>0</v>
      </c>
      <c r="AH32" s="41">
        <v>24</v>
      </c>
    </row>
    <row r="33" spans="1:34" ht="27.9" customHeight="1">
      <c r="A33" s="28">
        <v>25</v>
      </c>
      <c r="B33" s="38">
        <v>3633</v>
      </c>
      <c r="C33" s="188" t="s">
        <v>199</v>
      </c>
      <c r="D33" s="189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5"/>
      <c r="AG33" s="106">
        <f t="shared" si="1"/>
        <v>0</v>
      </c>
      <c r="AH33" s="41">
        <v>25</v>
      </c>
    </row>
    <row r="34" spans="1:34" ht="27.9" customHeight="1">
      <c r="A34" s="28">
        <v>26</v>
      </c>
      <c r="B34" s="38">
        <v>3635</v>
      </c>
      <c r="C34" s="188" t="s">
        <v>108</v>
      </c>
      <c r="D34" s="189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>
        <v>200</v>
      </c>
      <c r="W34" s="104"/>
      <c r="X34" s="104"/>
      <c r="Y34" s="104"/>
      <c r="Z34" s="104"/>
      <c r="AA34" s="104"/>
      <c r="AB34" s="104"/>
      <c r="AC34" s="104"/>
      <c r="AD34" s="104"/>
      <c r="AE34" s="104"/>
      <c r="AF34" s="105"/>
      <c r="AG34" s="106">
        <f t="shared" si="1"/>
        <v>200</v>
      </c>
      <c r="AH34" s="41">
        <v>26</v>
      </c>
    </row>
    <row r="35" spans="1:34" ht="27.9" customHeight="1">
      <c r="A35" s="28">
        <v>27</v>
      </c>
      <c r="B35" s="46">
        <v>3639</v>
      </c>
      <c r="C35" s="199" t="s">
        <v>232</v>
      </c>
      <c r="D35" s="200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5"/>
      <c r="AG35" s="106">
        <f t="shared" si="1"/>
        <v>0</v>
      </c>
      <c r="AH35" s="41">
        <v>27</v>
      </c>
    </row>
    <row r="36" spans="1:34" ht="27.9" customHeight="1">
      <c r="A36" s="28">
        <v>28</v>
      </c>
      <c r="B36" s="38">
        <v>3722</v>
      </c>
      <c r="C36" s="188" t="s">
        <v>223</v>
      </c>
      <c r="D36" s="189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>
        <v>160</v>
      </c>
      <c r="W36" s="104"/>
      <c r="X36" s="104"/>
      <c r="Y36" s="104"/>
      <c r="Z36" s="104"/>
      <c r="AA36" s="104"/>
      <c r="AB36" s="104"/>
      <c r="AC36" s="104"/>
      <c r="AD36" s="104"/>
      <c r="AE36" s="104"/>
      <c r="AF36" s="105"/>
      <c r="AG36" s="106">
        <f t="shared" si="1"/>
        <v>160</v>
      </c>
      <c r="AH36" s="41">
        <v>28</v>
      </c>
    </row>
    <row r="37" spans="1:34" ht="27.9" customHeight="1">
      <c r="A37" s="28">
        <v>29</v>
      </c>
      <c r="B37" s="38">
        <v>3745</v>
      </c>
      <c r="C37" s="188" t="s">
        <v>200</v>
      </c>
      <c r="D37" s="189"/>
      <c r="E37" s="104"/>
      <c r="F37" s="104">
        <v>25</v>
      </c>
      <c r="G37" s="104"/>
      <c r="H37" s="104"/>
      <c r="I37" s="104"/>
      <c r="J37" s="104"/>
      <c r="K37" s="104">
        <v>15</v>
      </c>
      <c r="L37" s="104">
        <v>5</v>
      </c>
      <c r="M37" s="104"/>
      <c r="N37" s="104"/>
      <c r="O37" s="104"/>
      <c r="P37" s="104"/>
      <c r="Q37" s="104">
        <v>5</v>
      </c>
      <c r="R37" s="104"/>
      <c r="S37" s="104"/>
      <c r="T37" s="104"/>
      <c r="U37" s="104"/>
      <c r="V37" s="104"/>
      <c r="W37" s="104">
        <v>15</v>
      </c>
      <c r="X37" s="104"/>
      <c r="Y37" s="104"/>
      <c r="Z37" s="104"/>
      <c r="AA37" s="104"/>
      <c r="AB37" s="104"/>
      <c r="AC37" s="104"/>
      <c r="AD37" s="104"/>
      <c r="AE37" s="104"/>
      <c r="AF37" s="105"/>
      <c r="AG37" s="106">
        <f t="shared" si="1"/>
        <v>65</v>
      </c>
      <c r="AH37" s="41">
        <v>29</v>
      </c>
    </row>
    <row r="38" spans="1:34" ht="27.9" customHeight="1">
      <c r="A38" s="111">
        <v>30</v>
      </c>
      <c r="B38" s="112" t="s">
        <v>5</v>
      </c>
      <c r="C38" s="193" t="s">
        <v>201</v>
      </c>
      <c r="D38" s="194"/>
      <c r="E38" s="113"/>
      <c r="F38" s="113">
        <f>SUM(F20:F37)</f>
        <v>31</v>
      </c>
      <c r="G38" s="113"/>
      <c r="H38" s="113"/>
      <c r="I38" s="113"/>
      <c r="J38" s="113"/>
      <c r="K38" s="113">
        <f>SUM(K37)</f>
        <v>15</v>
      </c>
      <c r="L38" s="113">
        <f>SUM(L29:L37)</f>
        <v>7</v>
      </c>
      <c r="M38" s="113"/>
      <c r="N38" s="113"/>
      <c r="O38" s="113">
        <f>SUM(O31:O37)</f>
        <v>70</v>
      </c>
      <c r="P38" s="113"/>
      <c r="Q38" s="113">
        <f>SUM(Q37)</f>
        <v>5</v>
      </c>
      <c r="R38" s="113"/>
      <c r="S38" s="113"/>
      <c r="T38" s="113"/>
      <c r="U38" s="113"/>
      <c r="V38" s="113">
        <f>SUM(V20:V37)</f>
        <v>715</v>
      </c>
      <c r="W38" s="113">
        <f>SUM(W30:W37)</f>
        <v>795</v>
      </c>
      <c r="X38" s="113"/>
      <c r="Y38" s="113"/>
      <c r="Z38" s="113"/>
      <c r="AA38" s="113">
        <f>SUM(AA20:AA37)</f>
        <v>25</v>
      </c>
      <c r="AB38" s="113"/>
      <c r="AC38" s="113"/>
      <c r="AD38" s="113">
        <f>SUM(AD33:AD37)</f>
        <v>0</v>
      </c>
      <c r="AE38" s="113"/>
      <c r="AF38" s="114"/>
      <c r="AG38" s="115">
        <f>SUM(E38:AF38)</f>
        <v>1663</v>
      </c>
      <c r="AH38" s="116">
        <v>30</v>
      </c>
    </row>
    <row r="39" spans="1:34" ht="27.9" customHeight="1">
      <c r="A39" s="28">
        <v>31</v>
      </c>
      <c r="B39" s="38">
        <v>5512</v>
      </c>
      <c r="C39" s="188" t="s">
        <v>202</v>
      </c>
      <c r="D39" s="189"/>
      <c r="E39" s="104"/>
      <c r="F39" s="104"/>
      <c r="G39" s="104"/>
      <c r="H39" s="104"/>
      <c r="I39" s="104"/>
      <c r="J39" s="104"/>
      <c r="K39" s="104">
        <v>10</v>
      </c>
      <c r="L39" s="104">
        <v>3</v>
      </c>
      <c r="M39" s="104"/>
      <c r="N39" s="104"/>
      <c r="O39" s="104"/>
      <c r="P39" s="104"/>
      <c r="Q39" s="104">
        <v>3</v>
      </c>
      <c r="R39" s="104"/>
      <c r="S39" s="104"/>
      <c r="T39" s="104"/>
      <c r="U39" s="104"/>
      <c r="V39" s="104">
        <v>2</v>
      </c>
      <c r="W39" s="104">
        <v>3</v>
      </c>
      <c r="X39" s="104"/>
      <c r="Y39" s="104"/>
      <c r="Z39" s="104"/>
      <c r="AA39" s="104"/>
      <c r="AB39" s="104"/>
      <c r="AC39" s="104"/>
      <c r="AD39" s="104"/>
      <c r="AE39" s="104"/>
      <c r="AF39" s="105"/>
      <c r="AG39" s="106">
        <f>SUM(E39:AF39)</f>
        <v>21</v>
      </c>
      <c r="AH39" s="41">
        <v>31</v>
      </c>
    </row>
    <row r="40" spans="1:34" ht="27.9" customHeight="1">
      <c r="A40" s="28">
        <v>32</v>
      </c>
      <c r="B40" s="112" t="s">
        <v>5</v>
      </c>
      <c r="C40" s="193" t="s">
        <v>203</v>
      </c>
      <c r="D40" s="194"/>
      <c r="E40" s="113"/>
      <c r="F40" s="113"/>
      <c r="G40" s="113"/>
      <c r="H40" s="113"/>
      <c r="I40" s="113"/>
      <c r="J40" s="113"/>
      <c r="K40" s="113">
        <f>SUM(K39)</f>
        <v>10</v>
      </c>
      <c r="L40" s="113">
        <f>SUM(L39)</f>
        <v>3</v>
      </c>
      <c r="M40" s="113"/>
      <c r="N40" s="113"/>
      <c r="O40" s="113"/>
      <c r="P40" s="113"/>
      <c r="Q40" s="113">
        <f>SUM(Q39)</f>
        <v>3</v>
      </c>
      <c r="R40" s="113"/>
      <c r="S40" s="113"/>
      <c r="T40" s="113"/>
      <c r="U40" s="113"/>
      <c r="V40" s="113">
        <f>SUM(V39)</f>
        <v>2</v>
      </c>
      <c r="W40" s="113">
        <f>SUM(W39)</f>
        <v>3</v>
      </c>
      <c r="X40" s="113"/>
      <c r="Y40" s="113"/>
      <c r="Z40" s="113"/>
      <c r="AA40" s="113"/>
      <c r="AB40" s="113"/>
      <c r="AC40" s="113"/>
      <c r="AD40" s="113"/>
      <c r="AE40" s="113"/>
      <c r="AF40" s="114"/>
      <c r="AG40" s="115">
        <f>SUM(E40:AF40)</f>
        <v>21</v>
      </c>
      <c r="AH40" s="116">
        <v>32</v>
      </c>
    </row>
    <row r="41" spans="1:34" ht="27.9" customHeight="1">
      <c r="A41" s="28">
        <v>33</v>
      </c>
      <c r="B41" s="38">
        <v>6112</v>
      </c>
      <c r="C41" s="188" t="s">
        <v>185</v>
      </c>
      <c r="D41" s="189"/>
      <c r="E41" s="20" t="s">
        <v>5</v>
      </c>
      <c r="F41" s="20" t="s">
        <v>5</v>
      </c>
      <c r="G41" s="104">
        <v>330</v>
      </c>
      <c r="H41" s="104">
        <v>65</v>
      </c>
      <c r="I41" s="104">
        <v>32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>
        <v>1</v>
      </c>
      <c r="Z41" s="104"/>
      <c r="AA41" s="104"/>
      <c r="AB41" s="104"/>
      <c r="AC41" s="104"/>
      <c r="AD41" s="104"/>
      <c r="AE41" s="104"/>
      <c r="AF41" s="105"/>
      <c r="AG41" s="106">
        <f t="shared" ref="AG41:AG46" si="2">SUM(E41:AF41)</f>
        <v>428</v>
      </c>
      <c r="AH41" s="41">
        <v>33</v>
      </c>
    </row>
    <row r="42" spans="1:34" ht="27.9" customHeight="1">
      <c r="A42" s="28">
        <v>34</v>
      </c>
      <c r="B42" s="38">
        <v>6171</v>
      </c>
      <c r="C42" s="188" t="s">
        <v>109</v>
      </c>
      <c r="D42" s="189"/>
      <c r="E42" s="104"/>
      <c r="F42" s="104">
        <v>160</v>
      </c>
      <c r="G42" s="104"/>
      <c r="H42" s="104"/>
      <c r="I42" s="104"/>
      <c r="J42" s="104">
        <v>1</v>
      </c>
      <c r="K42" s="104">
        <v>15</v>
      </c>
      <c r="L42" s="104">
        <v>20</v>
      </c>
      <c r="M42" s="104"/>
      <c r="N42" s="104">
        <v>38</v>
      </c>
      <c r="O42" s="104">
        <v>10</v>
      </c>
      <c r="P42" s="104"/>
      <c r="Q42" s="104"/>
      <c r="R42" s="104">
        <v>4</v>
      </c>
      <c r="S42" s="104">
        <v>30</v>
      </c>
      <c r="T42" s="104">
        <v>9</v>
      </c>
      <c r="U42" s="104">
        <v>20</v>
      </c>
      <c r="V42" s="104">
        <v>150</v>
      </c>
      <c r="W42" s="104">
        <v>20</v>
      </c>
      <c r="X42" s="104"/>
      <c r="Y42" s="104">
        <v>3</v>
      </c>
      <c r="Z42" s="104"/>
      <c r="AA42" s="104"/>
      <c r="AB42" s="104">
        <v>4</v>
      </c>
      <c r="AC42" s="104">
        <v>200</v>
      </c>
      <c r="AD42" s="104"/>
      <c r="AE42" s="104"/>
      <c r="AF42" s="105"/>
      <c r="AG42" s="106">
        <f t="shared" si="2"/>
        <v>684</v>
      </c>
      <c r="AH42" s="41">
        <v>34</v>
      </c>
    </row>
    <row r="43" spans="1:34" ht="27.9" customHeight="1">
      <c r="A43" s="28">
        <v>35</v>
      </c>
      <c r="B43" s="38">
        <v>6310</v>
      </c>
      <c r="C43" s="188" t="s">
        <v>204</v>
      </c>
      <c r="D43" s="189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>
        <v>130</v>
      </c>
      <c r="AD43" s="104"/>
      <c r="AE43" s="104"/>
      <c r="AF43" s="105"/>
      <c r="AG43" s="106">
        <f t="shared" si="2"/>
        <v>130</v>
      </c>
      <c r="AH43" s="41">
        <v>35</v>
      </c>
    </row>
    <row r="44" spans="1:34" ht="27.9" customHeight="1">
      <c r="A44" s="28">
        <v>36</v>
      </c>
      <c r="B44" s="39">
        <v>6399</v>
      </c>
      <c r="C44" s="188" t="s">
        <v>205</v>
      </c>
      <c r="D44" s="189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5"/>
      <c r="AG44" s="106">
        <f t="shared" si="2"/>
        <v>0</v>
      </c>
      <c r="AH44" s="41">
        <v>36</v>
      </c>
    </row>
    <row r="45" spans="1:34" ht="27.9" customHeight="1">
      <c r="A45" s="28">
        <v>37</v>
      </c>
      <c r="B45" s="38">
        <v>6409</v>
      </c>
      <c r="C45" s="188" t="s">
        <v>169</v>
      </c>
      <c r="D45" s="201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5"/>
      <c r="AG45" s="106">
        <f t="shared" si="2"/>
        <v>0</v>
      </c>
      <c r="AH45" s="41">
        <v>37</v>
      </c>
    </row>
    <row r="46" spans="1:34" ht="27.9" customHeight="1">
      <c r="A46" s="111">
        <v>38</v>
      </c>
      <c r="B46" s="112" t="s">
        <v>5</v>
      </c>
      <c r="C46" s="193" t="s">
        <v>206</v>
      </c>
      <c r="D46" s="194"/>
      <c r="E46" s="113"/>
      <c r="F46" s="113">
        <f>SUM(F42:F45)</f>
        <v>160</v>
      </c>
      <c r="G46" s="113">
        <f>SUM(G41:G45)</f>
        <v>330</v>
      </c>
      <c r="H46" s="113">
        <f>SUM(H41:H45)</f>
        <v>65</v>
      </c>
      <c r="I46" s="113">
        <f>SUM(I41:I45)</f>
        <v>32</v>
      </c>
      <c r="J46" s="113">
        <f>SUM(J42:J45)</f>
        <v>1</v>
      </c>
      <c r="K46" s="113">
        <f>SUM(K41:K45)</f>
        <v>15</v>
      </c>
      <c r="L46" s="113">
        <f>SUM(L42:L45)</f>
        <v>20</v>
      </c>
      <c r="M46" s="113"/>
      <c r="N46" s="113">
        <f>SUM(N42:N45)</f>
        <v>38</v>
      </c>
      <c r="O46" s="113">
        <f>SUM(O42:O45)</f>
        <v>10</v>
      </c>
      <c r="P46" s="113"/>
      <c r="Q46" s="113"/>
      <c r="R46" s="113">
        <f t="shared" ref="R46:W46" si="3">SUM(R42:R45)</f>
        <v>4</v>
      </c>
      <c r="S46" s="113">
        <f t="shared" si="3"/>
        <v>30</v>
      </c>
      <c r="T46" s="113">
        <f t="shared" si="3"/>
        <v>9</v>
      </c>
      <c r="U46" s="113">
        <f t="shared" si="3"/>
        <v>20</v>
      </c>
      <c r="V46" s="113">
        <f t="shared" si="3"/>
        <v>150</v>
      </c>
      <c r="W46" s="113">
        <f t="shared" si="3"/>
        <v>20</v>
      </c>
      <c r="X46" s="113"/>
      <c r="Y46" s="113">
        <f>SUM(Y41:Y45)</f>
        <v>4</v>
      </c>
      <c r="Z46" s="113"/>
      <c r="AA46" s="113"/>
      <c r="AB46" s="113">
        <f>SUM(AB41:AB45)</f>
        <v>4</v>
      </c>
      <c r="AC46" s="113">
        <f>SUM(AC41:AC45)</f>
        <v>330</v>
      </c>
      <c r="AD46" s="113"/>
      <c r="AE46" s="113"/>
      <c r="AF46" s="114"/>
      <c r="AG46" s="115">
        <f t="shared" si="2"/>
        <v>1242</v>
      </c>
      <c r="AH46" s="116">
        <v>38</v>
      </c>
    </row>
    <row r="47" spans="1:34" ht="27.9" customHeight="1" thickBot="1">
      <c r="A47" s="85">
        <v>39</v>
      </c>
      <c r="B47" s="86"/>
      <c r="C47" s="197" t="s">
        <v>110</v>
      </c>
      <c r="D47" s="19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9"/>
      <c r="AG47" s="110">
        <f ca="1">'20078- výdaje, volný list'!$F$36</f>
        <v>1952.1</v>
      </c>
      <c r="AH47" s="87">
        <v>39</v>
      </c>
    </row>
    <row r="48" spans="1:34" s="88" customFormat="1" ht="24.9" customHeight="1" thickTop="1">
      <c r="A48" s="207" t="s">
        <v>216</v>
      </c>
      <c r="B48" s="208"/>
      <c r="C48" s="208"/>
      <c r="D48" s="209"/>
      <c r="E48" s="195">
        <f t="shared" ref="E48:AF48" si="4">E11+E19+E38+E40+E46</f>
        <v>0</v>
      </c>
      <c r="F48" s="195">
        <f t="shared" si="4"/>
        <v>236</v>
      </c>
      <c r="G48" s="195">
        <f t="shared" si="4"/>
        <v>330</v>
      </c>
      <c r="H48" s="195">
        <f t="shared" si="4"/>
        <v>65</v>
      </c>
      <c r="I48" s="195">
        <f t="shared" si="4"/>
        <v>32</v>
      </c>
      <c r="J48" s="195">
        <f t="shared" si="4"/>
        <v>1</v>
      </c>
      <c r="K48" s="195">
        <f t="shared" si="4"/>
        <v>40</v>
      </c>
      <c r="L48" s="195">
        <f t="shared" si="4"/>
        <v>117</v>
      </c>
      <c r="M48" s="195">
        <f t="shared" si="4"/>
        <v>45</v>
      </c>
      <c r="N48" s="195">
        <f t="shared" si="4"/>
        <v>38</v>
      </c>
      <c r="O48" s="195">
        <f t="shared" si="4"/>
        <v>98</v>
      </c>
      <c r="P48" s="195">
        <f t="shared" si="4"/>
        <v>0</v>
      </c>
      <c r="Q48" s="195">
        <f t="shared" si="4"/>
        <v>8</v>
      </c>
      <c r="R48" s="195">
        <f t="shared" si="4"/>
        <v>4</v>
      </c>
      <c r="S48" s="195">
        <f t="shared" si="4"/>
        <v>30</v>
      </c>
      <c r="T48" s="195">
        <f t="shared" si="4"/>
        <v>9</v>
      </c>
      <c r="U48" s="195">
        <f t="shared" si="4"/>
        <v>20</v>
      </c>
      <c r="V48" s="195">
        <f t="shared" si="4"/>
        <v>1417</v>
      </c>
      <c r="W48" s="195">
        <f t="shared" si="4"/>
        <v>1118</v>
      </c>
      <c r="X48" s="195">
        <f t="shared" si="4"/>
        <v>0</v>
      </c>
      <c r="Y48" s="195">
        <f t="shared" si="4"/>
        <v>4</v>
      </c>
      <c r="Z48" s="195">
        <f t="shared" si="4"/>
        <v>15</v>
      </c>
      <c r="AA48" s="148"/>
      <c r="AB48" s="195">
        <f t="shared" si="4"/>
        <v>4</v>
      </c>
      <c r="AC48" s="195">
        <f t="shared" si="4"/>
        <v>330</v>
      </c>
      <c r="AD48" s="195">
        <f t="shared" si="4"/>
        <v>0</v>
      </c>
      <c r="AE48" s="195">
        <f t="shared" si="4"/>
        <v>0</v>
      </c>
      <c r="AF48" s="195">
        <f t="shared" si="4"/>
        <v>0</v>
      </c>
      <c r="AG48" s="195">
        <f>SUM(AG11+AG19+AG38+AG40+AG46+AG47)</f>
        <v>5938.1</v>
      </c>
      <c r="AH48" s="202"/>
    </row>
    <row r="49" spans="1:34" s="89" customFormat="1" ht="24.9" customHeight="1" thickBot="1">
      <c r="A49" s="210" t="s">
        <v>239</v>
      </c>
      <c r="B49" s="211"/>
      <c r="C49" s="211"/>
      <c r="D49" s="212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49"/>
      <c r="AB49" s="196"/>
      <c r="AC49" s="196"/>
      <c r="AD49" s="196"/>
      <c r="AE49" s="196"/>
      <c r="AF49" s="196"/>
      <c r="AG49" s="196"/>
      <c r="AH49" s="203"/>
    </row>
    <row r="50" spans="1:34" ht="13.8" thickTop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</sheetData>
  <sheetProtection password="CAD1" sheet="1" objects="1" scenarios="1"/>
  <mergeCells count="74">
    <mergeCell ref="AG48:AG49"/>
    <mergeCell ref="Y48:Y49"/>
    <mergeCell ref="T48:T49"/>
    <mergeCell ref="Z48:Z49"/>
    <mergeCell ref="AH48:AH49"/>
    <mergeCell ref="A3:A8"/>
    <mergeCell ref="C3:D8"/>
    <mergeCell ref="A48:D48"/>
    <mergeCell ref="A49:D49"/>
    <mergeCell ref="AD48:AD49"/>
    <mergeCell ref="AE48:AE49"/>
    <mergeCell ref="AF48:AF49"/>
    <mergeCell ref="P48:P49"/>
    <mergeCell ref="Q48:Q49"/>
    <mergeCell ref="R48:R49"/>
    <mergeCell ref="S48:S49"/>
    <mergeCell ref="AB48:AB49"/>
    <mergeCell ref="AC48:AC49"/>
    <mergeCell ref="U48:U49"/>
    <mergeCell ref="V48:V49"/>
    <mergeCell ref="W48:W49"/>
    <mergeCell ref="X48:X49"/>
    <mergeCell ref="J48:J49"/>
    <mergeCell ref="K48:K49"/>
    <mergeCell ref="L48:L49"/>
    <mergeCell ref="M48:M49"/>
    <mergeCell ref="N48:N49"/>
    <mergeCell ref="O48:O49"/>
    <mergeCell ref="F48:F49"/>
    <mergeCell ref="G48:G49"/>
    <mergeCell ref="C36:D36"/>
    <mergeCell ref="C35:D35"/>
    <mergeCell ref="C41:D41"/>
    <mergeCell ref="C42:D42"/>
    <mergeCell ref="C45:D45"/>
    <mergeCell ref="E48:E49"/>
    <mergeCell ref="H48:H49"/>
    <mergeCell ref="I48:I49"/>
    <mergeCell ref="C37:D37"/>
    <mergeCell ref="C38:D38"/>
    <mergeCell ref="C39:D39"/>
    <mergeCell ref="C40:D40"/>
    <mergeCell ref="C46:D46"/>
    <mergeCell ref="C47:D47"/>
    <mergeCell ref="C43:D43"/>
    <mergeCell ref="C44:D44"/>
    <mergeCell ref="C27:D27"/>
    <mergeCell ref="C28:D28"/>
    <mergeCell ref="C31:D31"/>
    <mergeCell ref="C32:D32"/>
    <mergeCell ref="C33:D33"/>
    <mergeCell ref="C34:D34"/>
    <mergeCell ref="C29:D29"/>
    <mergeCell ref="C30:D30"/>
    <mergeCell ref="C19:D19"/>
    <mergeCell ref="C20:D20"/>
    <mergeCell ref="C23:D23"/>
    <mergeCell ref="C24:D24"/>
    <mergeCell ref="C22:D22"/>
    <mergeCell ref="C21:D21"/>
    <mergeCell ref="C25:D25"/>
    <mergeCell ref="C26:D26"/>
    <mergeCell ref="M3:M7"/>
    <mergeCell ref="N3:N7"/>
    <mergeCell ref="C11:D11"/>
    <mergeCell ref="C12:D12"/>
    <mergeCell ref="C9:D9"/>
    <mergeCell ref="C10:D10"/>
    <mergeCell ref="C13:D13"/>
    <mergeCell ref="C16:D16"/>
    <mergeCell ref="C17:D17"/>
    <mergeCell ref="C18:D18"/>
    <mergeCell ref="C14:D14"/>
    <mergeCell ref="C15:D15"/>
  </mergeCells>
  <phoneticPr fontId="0" type="noConversion"/>
  <printOptions gridLines="1"/>
  <pageMargins left="3.937007874015748E-2" right="0.19685039370078741" top="0.19685039370078741" bottom="0" header="0.51181102362204722" footer="0.51181102362204722"/>
  <pageSetup paperSize="8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zoomScale="70" zoomScaleNormal="85" workbookViewId="0">
      <selection activeCell="Y12" sqref="Y12"/>
    </sheetView>
  </sheetViews>
  <sheetFormatPr defaultRowHeight="13.2"/>
  <cols>
    <col min="1" max="1" width="5.6640625" customWidth="1"/>
    <col min="2" max="2" width="7.6640625" customWidth="1"/>
    <col min="4" max="4" width="8.6640625" customWidth="1"/>
    <col min="5" max="9" width="9" customWidth="1"/>
    <col min="10" max="10" width="12.5546875" customWidth="1"/>
    <col min="11" max="12" width="9" customWidth="1"/>
    <col min="13" max="13" width="9.6640625" customWidth="1"/>
    <col min="15" max="19" width="8.6640625" customWidth="1"/>
    <col min="20" max="20" width="10.6640625" customWidth="1"/>
  </cols>
  <sheetData>
    <row r="1" spans="1:20" ht="17.399999999999999">
      <c r="A1" s="40" t="s">
        <v>225</v>
      </c>
      <c r="B1" s="42"/>
      <c r="C1" s="42"/>
      <c r="D1" s="42"/>
      <c r="E1" s="42"/>
      <c r="F1" s="43"/>
      <c r="G1" s="35"/>
      <c r="H1" s="35"/>
      <c r="I1" s="35"/>
      <c r="J1" s="35"/>
      <c r="K1" s="35"/>
      <c r="L1" s="35"/>
    </row>
    <row r="2" spans="1:20" ht="13.8" thickBot="1"/>
    <row r="3" spans="1:20" s="51" customFormat="1" ht="13.5" customHeight="1" thickTop="1">
      <c r="A3" s="185" t="s">
        <v>182</v>
      </c>
      <c r="B3" s="73"/>
      <c r="C3" s="226"/>
      <c r="D3" s="227"/>
      <c r="E3" s="98" t="s">
        <v>114</v>
      </c>
      <c r="F3" s="63" t="s">
        <v>114</v>
      </c>
      <c r="G3" s="74" t="s">
        <v>172</v>
      </c>
      <c r="H3" s="63" t="s">
        <v>114</v>
      </c>
      <c r="I3" s="63" t="s">
        <v>114</v>
      </c>
      <c r="J3" s="63" t="s">
        <v>114</v>
      </c>
      <c r="K3" s="63" t="s">
        <v>37</v>
      </c>
      <c r="L3" s="63" t="s">
        <v>135</v>
      </c>
      <c r="M3" s="63" t="s">
        <v>114</v>
      </c>
      <c r="N3" s="63" t="s">
        <v>138</v>
      </c>
      <c r="O3" s="220" t="s">
        <v>256</v>
      </c>
      <c r="P3" s="63" t="s">
        <v>135</v>
      </c>
      <c r="Q3" s="63" t="s">
        <v>246</v>
      </c>
      <c r="R3" s="75"/>
      <c r="S3" s="235"/>
      <c r="T3" s="228" t="s">
        <v>3</v>
      </c>
    </row>
    <row r="4" spans="1:20" s="51" customFormat="1" ht="12.75" customHeight="1">
      <c r="A4" s="238"/>
      <c r="B4" s="76"/>
      <c r="C4" s="223"/>
      <c r="D4" s="224"/>
      <c r="E4" s="99" t="s">
        <v>115</v>
      </c>
      <c r="F4" s="65" t="s">
        <v>119</v>
      </c>
      <c r="G4" s="78" t="s">
        <v>160</v>
      </c>
      <c r="H4" s="65" t="s">
        <v>123</v>
      </c>
      <c r="I4" s="65" t="s">
        <v>123</v>
      </c>
      <c r="J4" s="65" t="s">
        <v>129</v>
      </c>
      <c r="K4" s="65" t="s">
        <v>174</v>
      </c>
      <c r="L4" s="65" t="s">
        <v>136</v>
      </c>
      <c r="M4" s="65" t="s">
        <v>119</v>
      </c>
      <c r="N4" s="65" t="s">
        <v>139</v>
      </c>
      <c r="O4" s="221"/>
      <c r="P4" s="65" t="s">
        <v>136</v>
      </c>
      <c r="Q4" s="65" t="s">
        <v>82</v>
      </c>
      <c r="R4" s="79"/>
      <c r="S4" s="236"/>
      <c r="T4" s="229"/>
    </row>
    <row r="5" spans="1:20" s="51" customFormat="1" ht="12.75" customHeight="1">
      <c r="A5" s="238"/>
      <c r="B5" s="77" t="s">
        <v>29</v>
      </c>
      <c r="C5" s="223" t="s">
        <v>31</v>
      </c>
      <c r="D5" s="224"/>
      <c r="E5" s="99" t="s">
        <v>116</v>
      </c>
      <c r="F5" s="65" t="s">
        <v>120</v>
      </c>
      <c r="G5" s="78" t="s">
        <v>173</v>
      </c>
      <c r="H5" s="65" t="s">
        <v>124</v>
      </c>
      <c r="I5" s="65" t="s">
        <v>125</v>
      </c>
      <c r="J5" s="65" t="s">
        <v>130</v>
      </c>
      <c r="K5" s="65" t="s">
        <v>123</v>
      </c>
      <c r="L5" s="65" t="s">
        <v>137</v>
      </c>
      <c r="M5" s="65" t="s">
        <v>176</v>
      </c>
      <c r="N5" s="65" t="s">
        <v>140</v>
      </c>
      <c r="O5" s="221"/>
      <c r="P5" s="65" t="s">
        <v>119</v>
      </c>
      <c r="Q5" s="65" t="s">
        <v>247</v>
      </c>
      <c r="R5" s="79"/>
      <c r="S5" s="236"/>
      <c r="T5" s="229"/>
    </row>
    <row r="6" spans="1:20" s="51" customFormat="1" ht="12.75" customHeight="1">
      <c r="A6" s="186"/>
      <c r="B6" s="65" t="s">
        <v>30</v>
      </c>
      <c r="C6" s="225" t="s">
        <v>32</v>
      </c>
      <c r="D6" s="224"/>
      <c r="E6" s="99" t="s">
        <v>117</v>
      </c>
      <c r="F6" s="65" t="s">
        <v>121</v>
      </c>
      <c r="G6" s="78"/>
      <c r="H6" s="67"/>
      <c r="I6" s="65" t="s">
        <v>126</v>
      </c>
      <c r="J6" s="65" t="s">
        <v>131</v>
      </c>
      <c r="K6" s="65" t="s">
        <v>134</v>
      </c>
      <c r="L6" s="68" t="s">
        <v>175</v>
      </c>
      <c r="M6" s="65" t="s">
        <v>227</v>
      </c>
      <c r="N6" s="65" t="s">
        <v>177</v>
      </c>
      <c r="O6" s="221"/>
      <c r="P6" s="65" t="s">
        <v>124</v>
      </c>
      <c r="Q6" s="65" t="s">
        <v>248</v>
      </c>
      <c r="R6" s="79"/>
      <c r="S6" s="236"/>
      <c r="T6" s="229"/>
    </row>
    <row r="7" spans="1:20" s="51" customFormat="1" ht="12.75" customHeight="1">
      <c r="A7" s="186"/>
      <c r="B7" s="65" t="s">
        <v>113</v>
      </c>
      <c r="C7" s="223" t="s">
        <v>33</v>
      </c>
      <c r="D7" s="224"/>
      <c r="E7" s="99" t="s">
        <v>118</v>
      </c>
      <c r="F7" s="65" t="s">
        <v>122</v>
      </c>
      <c r="G7" s="80"/>
      <c r="H7" s="67"/>
      <c r="I7" s="65" t="s">
        <v>127</v>
      </c>
      <c r="J7" s="65" t="s">
        <v>132</v>
      </c>
      <c r="K7" s="67"/>
      <c r="L7" s="67"/>
      <c r="M7" s="65" t="s">
        <v>157</v>
      </c>
      <c r="N7" s="65" t="s">
        <v>72</v>
      </c>
      <c r="O7" s="221"/>
      <c r="P7" s="65" t="s">
        <v>245</v>
      </c>
      <c r="Q7" s="65" t="s">
        <v>134</v>
      </c>
      <c r="R7" s="79"/>
      <c r="S7" s="236"/>
      <c r="T7" s="229"/>
    </row>
    <row r="8" spans="1:20" s="51" customFormat="1" ht="12.75" customHeight="1">
      <c r="A8" s="186"/>
      <c r="B8" s="81" t="s">
        <v>25</v>
      </c>
      <c r="C8" s="239"/>
      <c r="D8" s="240"/>
      <c r="E8" s="100"/>
      <c r="F8" s="70"/>
      <c r="G8" s="82"/>
      <c r="H8" s="70"/>
      <c r="I8" s="27" t="s">
        <v>128</v>
      </c>
      <c r="J8" s="27" t="s">
        <v>133</v>
      </c>
      <c r="K8" s="70"/>
      <c r="L8" s="70"/>
      <c r="M8" s="69" t="s">
        <v>134</v>
      </c>
      <c r="N8" s="69" t="s">
        <v>178</v>
      </c>
      <c r="O8" s="222"/>
      <c r="P8" s="69" t="s">
        <v>245</v>
      </c>
      <c r="Q8" s="69" t="s">
        <v>245</v>
      </c>
      <c r="R8" s="83"/>
      <c r="S8" s="237"/>
      <c r="T8" s="229"/>
    </row>
    <row r="9" spans="1:20" s="59" customFormat="1" ht="16.2" thickBot="1">
      <c r="A9" s="204"/>
      <c r="B9" s="84"/>
      <c r="C9" s="231"/>
      <c r="D9" s="232"/>
      <c r="E9" s="101">
        <v>2111</v>
      </c>
      <c r="F9" s="102">
        <v>2112</v>
      </c>
      <c r="G9" s="102">
        <v>2122</v>
      </c>
      <c r="H9" s="102">
        <v>2131</v>
      </c>
      <c r="I9" s="102">
        <v>2132</v>
      </c>
      <c r="J9" s="102">
        <v>2133</v>
      </c>
      <c r="K9" s="102">
        <v>2139</v>
      </c>
      <c r="L9" s="102">
        <v>2141</v>
      </c>
      <c r="M9" s="102">
        <v>2310</v>
      </c>
      <c r="N9" s="102">
        <v>2324</v>
      </c>
      <c r="O9" s="102">
        <v>2142</v>
      </c>
      <c r="P9" s="102">
        <v>3111</v>
      </c>
      <c r="Q9" s="102">
        <v>3122</v>
      </c>
      <c r="R9" s="102" t="s">
        <v>179</v>
      </c>
      <c r="S9" s="103"/>
      <c r="T9" s="230"/>
    </row>
    <row r="10" spans="1:20" ht="23.1" customHeight="1">
      <c r="A10" s="28">
        <v>1</v>
      </c>
      <c r="B10" s="20">
        <v>1019</v>
      </c>
      <c r="C10" s="233" t="s">
        <v>217</v>
      </c>
      <c r="D10" s="234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7"/>
      <c r="T10" s="138">
        <f t="shared" ref="T10:T32" si="0">SUM(E10:S10)</f>
        <v>0</v>
      </c>
    </row>
    <row r="11" spans="1:20" ht="23.1" customHeight="1">
      <c r="A11" s="28">
        <v>2</v>
      </c>
      <c r="B11" s="20">
        <v>1031</v>
      </c>
      <c r="C11" s="213" t="s">
        <v>243</v>
      </c>
      <c r="D11" s="214"/>
      <c r="E11" s="136">
        <v>1000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7"/>
      <c r="T11" s="138">
        <f t="shared" si="0"/>
        <v>1000</v>
      </c>
    </row>
    <row r="12" spans="1:20" ht="23.1" customHeight="1">
      <c r="A12" s="28">
        <v>3</v>
      </c>
      <c r="B12" s="20">
        <v>1037</v>
      </c>
      <c r="C12" s="213" t="s">
        <v>141</v>
      </c>
      <c r="D12" s="214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7"/>
      <c r="T12" s="138">
        <f t="shared" si="0"/>
        <v>0</v>
      </c>
    </row>
    <row r="13" spans="1:20" ht="23.1" customHeight="1">
      <c r="A13" s="28">
        <v>4</v>
      </c>
      <c r="B13" s="20">
        <v>2141</v>
      </c>
      <c r="C13" s="213" t="s">
        <v>236</v>
      </c>
      <c r="D13" s="214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7"/>
      <c r="T13" s="138">
        <f t="shared" si="0"/>
        <v>0</v>
      </c>
    </row>
    <row r="14" spans="1:20" ht="23.1" customHeight="1">
      <c r="A14" s="28">
        <v>5</v>
      </c>
      <c r="B14" s="20">
        <v>2143</v>
      </c>
      <c r="C14" s="233" t="s">
        <v>237</v>
      </c>
      <c r="D14" s="234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7"/>
      <c r="T14" s="138">
        <f t="shared" si="0"/>
        <v>0</v>
      </c>
    </row>
    <row r="15" spans="1:20" ht="23.1" customHeight="1">
      <c r="A15" s="28">
        <v>6</v>
      </c>
      <c r="B15" s="20">
        <v>2310</v>
      </c>
      <c r="C15" s="213" t="s">
        <v>101</v>
      </c>
      <c r="D15" s="214"/>
      <c r="E15" s="136">
        <v>160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7"/>
      <c r="T15" s="138">
        <f t="shared" si="0"/>
        <v>160</v>
      </c>
    </row>
    <row r="16" spans="1:20" ht="23.1" customHeight="1">
      <c r="A16" s="28">
        <v>7</v>
      </c>
      <c r="B16" s="20">
        <v>2321</v>
      </c>
      <c r="C16" s="213" t="s">
        <v>171</v>
      </c>
      <c r="D16" s="214"/>
      <c r="E16" s="136">
        <v>60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 t="s">
        <v>245</v>
      </c>
      <c r="R16" s="136"/>
      <c r="S16" s="137"/>
      <c r="T16" s="138">
        <f t="shared" si="0"/>
        <v>60</v>
      </c>
    </row>
    <row r="17" spans="1:20" ht="23.1" customHeight="1">
      <c r="A17" s="28">
        <v>8</v>
      </c>
      <c r="B17" s="20">
        <v>3111</v>
      </c>
      <c r="C17" s="213" t="s">
        <v>218</v>
      </c>
      <c r="D17" s="214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7"/>
      <c r="T17" s="138">
        <f t="shared" si="0"/>
        <v>0</v>
      </c>
    </row>
    <row r="18" spans="1:20" ht="23.1" customHeight="1">
      <c r="A18" s="28">
        <v>9</v>
      </c>
      <c r="B18" s="20">
        <v>3113</v>
      </c>
      <c r="C18" s="213" t="s">
        <v>219</v>
      </c>
      <c r="D18" s="214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7"/>
      <c r="T18" s="138">
        <f t="shared" si="0"/>
        <v>0</v>
      </c>
    </row>
    <row r="19" spans="1:20" ht="23.1" customHeight="1">
      <c r="A19" s="28">
        <v>10</v>
      </c>
      <c r="B19" s="20">
        <v>3117</v>
      </c>
      <c r="C19" s="233" t="s">
        <v>240</v>
      </c>
      <c r="D19" s="234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7"/>
      <c r="T19" s="138">
        <f t="shared" si="0"/>
        <v>0</v>
      </c>
    </row>
    <row r="20" spans="1:20" ht="23.1" customHeight="1">
      <c r="A20" s="28">
        <v>11</v>
      </c>
      <c r="B20" s="20">
        <v>3141</v>
      </c>
      <c r="C20" s="213" t="s">
        <v>241</v>
      </c>
      <c r="D20" s="214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7"/>
      <c r="T20" s="138">
        <f t="shared" si="0"/>
        <v>0</v>
      </c>
    </row>
    <row r="21" spans="1:20" ht="23.1" customHeight="1">
      <c r="A21" s="28">
        <v>12</v>
      </c>
      <c r="B21" s="20">
        <v>3313</v>
      </c>
      <c r="C21" s="213" t="s">
        <v>142</v>
      </c>
      <c r="D21" s="214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7"/>
      <c r="T21" s="138">
        <f t="shared" si="0"/>
        <v>0</v>
      </c>
    </row>
    <row r="22" spans="1:20" ht="23.1" customHeight="1">
      <c r="A22" s="28">
        <v>13</v>
      </c>
      <c r="B22" s="20">
        <v>3314</v>
      </c>
      <c r="C22" s="213" t="s">
        <v>104</v>
      </c>
      <c r="D22" s="214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7"/>
      <c r="T22" s="138">
        <f t="shared" si="0"/>
        <v>0</v>
      </c>
    </row>
    <row r="23" spans="1:20" ht="23.1" customHeight="1">
      <c r="A23" s="28">
        <v>14</v>
      </c>
      <c r="B23" s="20">
        <v>3319</v>
      </c>
      <c r="C23" s="213" t="s">
        <v>220</v>
      </c>
      <c r="D23" s="214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7"/>
      <c r="T23" s="138">
        <f t="shared" si="0"/>
        <v>0</v>
      </c>
    </row>
    <row r="24" spans="1:20" ht="23.1" customHeight="1">
      <c r="A24" s="28">
        <v>15</v>
      </c>
      <c r="B24" s="20">
        <v>3419</v>
      </c>
      <c r="C24" s="213" t="s">
        <v>221</v>
      </c>
      <c r="D24" s="214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7"/>
      <c r="T24" s="138">
        <f t="shared" si="0"/>
        <v>0</v>
      </c>
    </row>
    <row r="25" spans="1:20" ht="23.1" customHeight="1">
      <c r="A25" s="28">
        <v>16</v>
      </c>
      <c r="B25" s="20">
        <v>3519</v>
      </c>
      <c r="C25" s="213" t="s">
        <v>222</v>
      </c>
      <c r="D25" s="214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7"/>
      <c r="T25" s="138">
        <f t="shared" si="0"/>
        <v>0</v>
      </c>
    </row>
    <row r="26" spans="1:20" ht="23.1" customHeight="1">
      <c r="A26" s="28">
        <v>17</v>
      </c>
      <c r="B26" s="20">
        <v>3612</v>
      </c>
      <c r="C26" s="213" t="s">
        <v>105</v>
      </c>
      <c r="D26" s="214"/>
      <c r="E26" s="136"/>
      <c r="F26" s="136"/>
      <c r="G26" s="136"/>
      <c r="H26" s="136"/>
      <c r="I26" s="136">
        <v>60</v>
      </c>
      <c r="J26" s="136"/>
      <c r="K26" s="136"/>
      <c r="L26" s="136"/>
      <c r="M26" s="136"/>
      <c r="N26" s="136"/>
      <c r="O26" s="136"/>
      <c r="P26" s="136"/>
      <c r="Q26" s="136"/>
      <c r="R26" s="136"/>
      <c r="S26" s="137"/>
      <c r="T26" s="138">
        <f t="shared" si="0"/>
        <v>60</v>
      </c>
    </row>
    <row r="27" spans="1:20" ht="23.1" customHeight="1">
      <c r="A27" s="28">
        <v>18</v>
      </c>
      <c r="B27" s="20">
        <v>3632</v>
      </c>
      <c r="C27" s="213" t="s">
        <v>107</v>
      </c>
      <c r="D27" s="214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7"/>
      <c r="T27" s="138">
        <f t="shared" si="0"/>
        <v>0</v>
      </c>
    </row>
    <row r="28" spans="1:20" ht="23.1" customHeight="1">
      <c r="A28" s="28">
        <v>19</v>
      </c>
      <c r="B28" s="20">
        <v>3722</v>
      </c>
      <c r="C28" s="213" t="s">
        <v>143</v>
      </c>
      <c r="D28" s="214"/>
      <c r="E28" s="136"/>
      <c r="F28" s="136"/>
      <c r="G28" s="136"/>
      <c r="H28" s="136"/>
      <c r="I28" s="136"/>
      <c r="J28" s="136"/>
      <c r="K28" s="136"/>
      <c r="L28" s="136"/>
      <c r="M28" s="136"/>
      <c r="N28" s="136" t="s">
        <v>245</v>
      </c>
      <c r="O28" s="136"/>
      <c r="P28" s="136"/>
      <c r="Q28" s="136"/>
      <c r="R28" s="136"/>
      <c r="S28" s="137"/>
      <c r="T28" s="138">
        <f t="shared" si="0"/>
        <v>0</v>
      </c>
    </row>
    <row r="29" spans="1:20" ht="23.1" customHeight="1">
      <c r="A29" s="28">
        <v>20</v>
      </c>
      <c r="B29" s="20">
        <v>6171</v>
      </c>
      <c r="C29" s="213" t="s">
        <v>109</v>
      </c>
      <c r="D29" s="214"/>
      <c r="E29" s="136">
        <v>30</v>
      </c>
      <c r="F29" s="136"/>
      <c r="G29" s="136"/>
      <c r="H29" s="136">
        <v>35</v>
      </c>
      <c r="I29" s="136">
        <v>3</v>
      </c>
      <c r="J29" s="136"/>
      <c r="K29" s="136"/>
      <c r="L29" s="136"/>
      <c r="M29" s="136"/>
      <c r="N29" s="136"/>
      <c r="O29" s="136">
        <v>5</v>
      </c>
      <c r="P29" s="136">
        <v>3000</v>
      </c>
      <c r="Q29" s="136"/>
      <c r="R29" s="136"/>
      <c r="S29" s="137"/>
      <c r="T29" s="138">
        <f t="shared" si="0"/>
        <v>3073</v>
      </c>
    </row>
    <row r="30" spans="1:20" ht="23.1" customHeight="1">
      <c r="A30" s="28">
        <v>21</v>
      </c>
      <c r="B30" s="20">
        <v>6310</v>
      </c>
      <c r="C30" s="213" t="s">
        <v>144</v>
      </c>
      <c r="D30" s="214"/>
      <c r="E30" s="136"/>
      <c r="F30" s="136"/>
      <c r="G30" s="136"/>
      <c r="H30" s="136"/>
      <c r="I30" s="136"/>
      <c r="J30" s="136"/>
      <c r="K30" s="136"/>
      <c r="L30" s="136">
        <v>30</v>
      </c>
      <c r="M30" s="136"/>
      <c r="N30" s="136"/>
      <c r="O30" s="136"/>
      <c r="P30" s="136"/>
      <c r="Q30" s="136"/>
      <c r="R30" s="136"/>
      <c r="S30" s="137"/>
      <c r="T30" s="138">
        <f t="shared" si="0"/>
        <v>30</v>
      </c>
    </row>
    <row r="31" spans="1:20" ht="23.1" customHeight="1">
      <c r="A31" s="28">
        <v>22</v>
      </c>
      <c r="B31" s="20">
        <v>6409</v>
      </c>
      <c r="C31" s="213" t="s">
        <v>181</v>
      </c>
      <c r="D31" s="214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7"/>
      <c r="T31" s="138">
        <f t="shared" si="0"/>
        <v>0</v>
      </c>
    </row>
    <row r="32" spans="1:20" ht="23.1" customHeight="1">
      <c r="A32" s="28">
        <v>23</v>
      </c>
      <c r="B32" s="20">
        <v>2341</v>
      </c>
      <c r="C32" s="213" t="s">
        <v>244</v>
      </c>
      <c r="D32" s="214"/>
      <c r="E32" s="136">
        <v>75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  <c r="T32" s="138">
        <f t="shared" si="0"/>
        <v>75</v>
      </c>
    </row>
    <row r="33" spans="1:20" ht="23.1" customHeight="1" thickBot="1">
      <c r="A33" s="85">
        <v>24</v>
      </c>
      <c r="B33" s="139">
        <v>3723</v>
      </c>
      <c r="C33" s="218" t="s">
        <v>255</v>
      </c>
      <c r="D33" s="219"/>
      <c r="E33" s="139">
        <v>30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40"/>
      <c r="T33" s="141">
        <f>SUM(E33:S33)</f>
        <v>30</v>
      </c>
    </row>
    <row r="34" spans="1:20" s="51" customFormat="1" ht="25.5" customHeight="1" thickTop="1" thickBot="1">
      <c r="A34" s="143">
        <v>25</v>
      </c>
      <c r="B34" s="215" t="s">
        <v>145</v>
      </c>
      <c r="C34" s="216"/>
      <c r="D34" s="217"/>
      <c r="E34" s="142">
        <f t="shared" ref="E34:S34" si="1">SUM(E10:E33)</f>
        <v>1355</v>
      </c>
      <c r="F34" s="142">
        <f t="shared" si="1"/>
        <v>0</v>
      </c>
      <c r="G34" s="142">
        <f t="shared" si="1"/>
        <v>0</v>
      </c>
      <c r="H34" s="142">
        <f t="shared" si="1"/>
        <v>35</v>
      </c>
      <c r="I34" s="142">
        <f t="shared" si="1"/>
        <v>63</v>
      </c>
      <c r="J34" s="142">
        <f t="shared" si="1"/>
        <v>0</v>
      </c>
      <c r="K34" s="142">
        <f t="shared" si="1"/>
        <v>0</v>
      </c>
      <c r="L34" s="142">
        <f t="shared" si="1"/>
        <v>30</v>
      </c>
      <c r="M34" s="142">
        <f t="shared" si="1"/>
        <v>0</v>
      </c>
      <c r="N34" s="142">
        <f t="shared" si="1"/>
        <v>0</v>
      </c>
      <c r="O34" s="142">
        <f t="shared" si="1"/>
        <v>5</v>
      </c>
      <c r="P34" s="142">
        <f t="shared" si="1"/>
        <v>3000</v>
      </c>
      <c r="Q34" s="142">
        <f t="shared" si="1"/>
        <v>0</v>
      </c>
      <c r="R34" s="142">
        <f t="shared" si="1"/>
        <v>0</v>
      </c>
      <c r="S34" s="142">
        <f t="shared" si="1"/>
        <v>0</v>
      </c>
      <c r="T34" s="131">
        <f>SUM(E34:S34)</f>
        <v>4488</v>
      </c>
    </row>
    <row r="35" spans="1:20" ht="13.8" thickTop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t="s">
        <v>180</v>
      </c>
    </row>
  </sheetData>
  <sheetProtection password="CAD1" sheet="1" objects="1" scenarios="1"/>
  <mergeCells count="36">
    <mergeCell ref="A3:A9"/>
    <mergeCell ref="C4:D4"/>
    <mergeCell ref="C7:D7"/>
    <mergeCell ref="C8:D8"/>
    <mergeCell ref="C20:D20"/>
    <mergeCell ref="C9:D9"/>
    <mergeCell ref="C10:D10"/>
    <mergeCell ref="C11:D11"/>
    <mergeCell ref="C12:D12"/>
    <mergeCell ref="C14:D14"/>
    <mergeCell ref="C19:D19"/>
    <mergeCell ref="O3:O8"/>
    <mergeCell ref="C5:D5"/>
    <mergeCell ref="C6:D6"/>
    <mergeCell ref="C3:D3"/>
    <mergeCell ref="T3:T9"/>
    <mergeCell ref="C18:D18"/>
    <mergeCell ref="S3:S8"/>
    <mergeCell ref="B34:D34"/>
    <mergeCell ref="C21:D21"/>
    <mergeCell ref="C22:D22"/>
    <mergeCell ref="C13:D13"/>
    <mergeCell ref="C15:D15"/>
    <mergeCell ref="C16:D16"/>
    <mergeCell ref="C17:D17"/>
    <mergeCell ref="C31:D31"/>
    <mergeCell ref="C33:D33"/>
    <mergeCell ref="C27:D27"/>
    <mergeCell ref="C32:D32"/>
    <mergeCell ref="C30:D30"/>
    <mergeCell ref="C23:D23"/>
    <mergeCell ref="C24:D24"/>
    <mergeCell ref="C25:D25"/>
    <mergeCell ref="C26:D26"/>
    <mergeCell ref="C28:D28"/>
    <mergeCell ref="C29:D29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2012 - příjmy</vt:lpstr>
      <vt:lpstr>20078- výdaje, volný list</vt:lpstr>
      <vt:lpstr>2012 - výdaje</vt:lpstr>
      <vt:lpstr>2012 - příjmy z činnosti</vt:lpstr>
      <vt:lpstr>'20078- výdaje, volný list'!Print_Area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moravec</cp:lastModifiedBy>
  <cp:lastPrinted>2011-12-13T16:52:09Z</cp:lastPrinted>
  <dcterms:created xsi:type="dcterms:W3CDTF">1997-01-24T11:07:25Z</dcterms:created>
  <dcterms:modified xsi:type="dcterms:W3CDTF">2012-01-13T12:46:43Z</dcterms:modified>
</cp:coreProperties>
</file>