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252" windowWidth="19200" windowHeight="9192" tabRatio="641"/>
  </bookViews>
  <sheets>
    <sheet name="2014 - příjmy" sheetId="1" r:id="rId1"/>
    <sheet name="20078- výdaje, volný list" sheetId="2" r:id="rId2"/>
    <sheet name="2014 - výdaje" sheetId="3" r:id="rId3"/>
    <sheet name="2014 - příjmy z činnosti" sheetId="4" r:id="rId4"/>
  </sheets>
  <definedNames>
    <definedName name="_xlnm.Print_Area" localSheetId="1">'20078- výdaje, volný list'!$A$1:$F$37</definedName>
  </definedNames>
  <calcPr calcId="114210"/>
</workbook>
</file>

<file path=xl/calcChain.xml><?xml version="1.0" encoding="utf-8"?>
<calcChain xmlns="http://schemas.openxmlformats.org/spreadsheetml/2006/main">
  <c r="AD38" i="3"/>
  <c r="W38"/>
  <c r="V38"/>
  <c r="E38"/>
  <c r="V19"/>
  <c r="M19"/>
  <c r="L19"/>
  <c r="F19"/>
  <c r="AD19"/>
  <c r="L46"/>
  <c r="AD40"/>
  <c r="F37" i="2"/>
  <c r="AD11" i="3"/>
  <c r="AG20"/>
  <c r="AG21"/>
  <c r="AG22"/>
  <c r="AG23"/>
  <c r="AG24"/>
  <c r="AG25"/>
  <c r="AG26"/>
  <c r="AG27"/>
  <c r="AG28"/>
  <c r="AG29"/>
  <c r="AG30"/>
  <c r="AG31"/>
  <c r="AG32"/>
  <c r="AG33"/>
  <c r="AG34"/>
  <c r="AG35"/>
  <c r="AG36"/>
  <c r="AG37"/>
  <c r="AG38"/>
  <c r="AG47"/>
  <c r="AG10"/>
  <c r="AG11"/>
  <c r="K19"/>
  <c r="O19"/>
  <c r="AG19"/>
  <c r="W19"/>
  <c r="Z19"/>
  <c r="Z48"/>
  <c r="K40"/>
  <c r="AG40"/>
  <c r="L40"/>
  <c r="Q40"/>
  <c r="V40"/>
  <c r="W40"/>
  <c r="F46"/>
  <c r="AG46"/>
  <c r="AG48"/>
  <c r="J46"/>
  <c r="N46"/>
  <c r="U46"/>
  <c r="T46"/>
  <c r="D31" i="1"/>
  <c r="F38" i="3"/>
  <c r="F48"/>
  <c r="O46"/>
  <c r="AC46"/>
  <c r="AB46"/>
  <c r="AA38"/>
  <c r="P34" i="4"/>
  <c r="T33"/>
  <c r="O38" i="3"/>
  <c r="K38"/>
  <c r="L38"/>
  <c r="Q38"/>
  <c r="AG39"/>
  <c r="H46"/>
  <c r="H48"/>
  <c r="I46"/>
  <c r="O48"/>
  <c r="R46"/>
  <c r="U48"/>
  <c r="V46"/>
  <c r="W46"/>
  <c r="W48"/>
  <c r="AG9"/>
  <c r="AF48"/>
  <c r="AE48"/>
  <c r="AC48"/>
  <c r="AB48"/>
  <c r="X48"/>
  <c r="R48"/>
  <c r="P48"/>
  <c r="M48"/>
  <c r="L11"/>
  <c r="L48"/>
  <c r="I48"/>
  <c r="E48"/>
  <c r="K46"/>
  <c r="K48"/>
  <c r="J48"/>
  <c r="G46"/>
  <c r="G48"/>
  <c r="N48"/>
  <c r="S46"/>
  <c r="T48"/>
  <c r="Y46"/>
  <c r="Y48"/>
  <c r="S48"/>
  <c r="Q48"/>
  <c r="AD48"/>
  <c r="V11"/>
  <c r="V48"/>
  <c r="T32" i="4"/>
  <c r="T11"/>
  <c r="T15"/>
  <c r="T16"/>
  <c r="T26"/>
  <c r="T28"/>
  <c r="T29"/>
  <c r="T30"/>
  <c r="S34"/>
  <c r="R34"/>
  <c r="Q34"/>
  <c r="O34"/>
  <c r="N34"/>
  <c r="M34"/>
  <c r="L34"/>
  <c r="K34"/>
  <c r="J34"/>
  <c r="I34"/>
  <c r="H34"/>
  <c r="G34"/>
  <c r="F34"/>
  <c r="E34"/>
  <c r="T34"/>
  <c r="D12" i="1"/>
  <c r="D39"/>
  <c r="D43"/>
  <c r="T31" i="4"/>
  <c r="T27"/>
  <c r="T25"/>
  <c r="T24"/>
  <c r="T23"/>
  <c r="T22"/>
  <c r="T21"/>
  <c r="T20"/>
  <c r="T19"/>
  <c r="T18"/>
  <c r="T17"/>
  <c r="T14"/>
  <c r="T13"/>
  <c r="T12"/>
  <c r="T10"/>
  <c r="AG45" i="3"/>
  <c r="AG44"/>
  <c r="AG43"/>
  <c r="AG42"/>
  <c r="AG41"/>
  <c r="AG18"/>
  <c r="AG17"/>
  <c r="AG16"/>
  <c r="AG15"/>
  <c r="AG14"/>
  <c r="AG13"/>
  <c r="AG12"/>
</calcChain>
</file>

<file path=xl/sharedStrings.xml><?xml version="1.0" encoding="utf-8"?>
<sst xmlns="http://schemas.openxmlformats.org/spreadsheetml/2006/main" count="343" uniqueCount="271">
  <si>
    <t>Třída,seskup.pol.</t>
  </si>
  <si>
    <t>podseskup. pol.</t>
  </si>
  <si>
    <t>Druh příjmu</t>
  </si>
  <si>
    <t>Objem příjmů</t>
  </si>
  <si>
    <t>položka</t>
  </si>
  <si>
    <t>x</t>
  </si>
  <si>
    <t xml:space="preserve">DAŇOVÉ PŘÍJMY </t>
  </si>
  <si>
    <t>Daň z příjmů fyz. osob ze záv. činnosti a funk.pož.</t>
  </si>
  <si>
    <t>Daň z příjmů fyz. osob ze samost. výděl. činnosti</t>
  </si>
  <si>
    <t>Daň z příjmů právnických osob</t>
  </si>
  <si>
    <t>Daň z příjmů právnických osob za obce</t>
  </si>
  <si>
    <t>Správní poplatky</t>
  </si>
  <si>
    <t>Poplatek ze psů</t>
  </si>
  <si>
    <t>Poplatek za užívání veřejného prostranství</t>
  </si>
  <si>
    <t>Poplatek ze vstupného</t>
  </si>
  <si>
    <t>Poplatek za provozovaný výherní hrací přístroj</t>
  </si>
  <si>
    <t>Daň z nemovitostí</t>
  </si>
  <si>
    <t>PŘIJATÉ DOTACE</t>
  </si>
  <si>
    <t>v tom: - na výkon státní správy</t>
  </si>
  <si>
    <r>
      <t>Změna stavu krátk.prostř.na bank.účtech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>(použití přebytku)</t>
    </r>
  </si>
  <si>
    <t>Skupina,oddíl</t>
  </si>
  <si>
    <t>Název</t>
  </si>
  <si>
    <t>pododdíl</t>
  </si>
  <si>
    <t>paragrafu</t>
  </si>
  <si>
    <t>Objem výdajů</t>
  </si>
  <si>
    <t>paragraf</t>
  </si>
  <si>
    <t>funkčního třídění</t>
  </si>
  <si>
    <t>Číslo</t>
  </si>
  <si>
    <t>řádku</t>
  </si>
  <si>
    <t>Skupina,</t>
  </si>
  <si>
    <t>oddíl,</t>
  </si>
  <si>
    <t>Název paragrafu</t>
  </si>
  <si>
    <t>funkčního</t>
  </si>
  <si>
    <t>členění</t>
  </si>
  <si>
    <t>Platy</t>
  </si>
  <si>
    <t>zaměst-</t>
  </si>
  <si>
    <t>nanců</t>
  </si>
  <si>
    <t>Ostatní</t>
  </si>
  <si>
    <t>osobní</t>
  </si>
  <si>
    <t>výdaje</t>
  </si>
  <si>
    <t>Povinné</t>
  </si>
  <si>
    <t>pojistné</t>
  </si>
  <si>
    <t>na SZ a</t>
  </si>
  <si>
    <t>přísp.na</t>
  </si>
  <si>
    <t xml:space="preserve">Povinné </t>
  </si>
  <si>
    <t>zdrav.</t>
  </si>
  <si>
    <t>pojištění</t>
  </si>
  <si>
    <t>Knihy,</t>
  </si>
  <si>
    <t xml:space="preserve">učební </t>
  </si>
  <si>
    <t>pomůc-</t>
  </si>
  <si>
    <t>ky a tisk</t>
  </si>
  <si>
    <t>Drobný</t>
  </si>
  <si>
    <t>hmotný</t>
  </si>
  <si>
    <t>majetek</t>
  </si>
  <si>
    <t>Nákup</t>
  </si>
  <si>
    <t>materiá-</t>
  </si>
  <si>
    <t>lu j.n.</t>
  </si>
  <si>
    <t>Plyn</t>
  </si>
  <si>
    <t>Elektric-</t>
  </si>
  <si>
    <t>ká</t>
  </si>
  <si>
    <t>energie</t>
  </si>
  <si>
    <t>Pevná</t>
  </si>
  <si>
    <t>paliva</t>
  </si>
  <si>
    <t>Pohon-</t>
  </si>
  <si>
    <t>né hmoty a</t>
  </si>
  <si>
    <t>Služby</t>
  </si>
  <si>
    <t>pošt</t>
  </si>
  <si>
    <t>peněž-</t>
  </si>
  <si>
    <t>ních</t>
  </si>
  <si>
    <t>ústavů</t>
  </si>
  <si>
    <t>služeb</t>
  </si>
  <si>
    <t>Opravy</t>
  </si>
  <si>
    <t>a</t>
  </si>
  <si>
    <t>udržová-</t>
  </si>
  <si>
    <t>ní</t>
  </si>
  <si>
    <t>Ces-</t>
  </si>
  <si>
    <t>tovné</t>
  </si>
  <si>
    <t>(tuzem-</t>
  </si>
  <si>
    <t>ské i za-</t>
  </si>
  <si>
    <t>hraniční)</t>
  </si>
  <si>
    <t>Pohoště-</t>
  </si>
  <si>
    <t>Výdaje</t>
  </si>
  <si>
    <t>na</t>
  </si>
  <si>
    <t>dopravní</t>
  </si>
  <si>
    <t>územní</t>
  </si>
  <si>
    <t>obsluž.</t>
  </si>
  <si>
    <t>Neinves-</t>
  </si>
  <si>
    <t>tiční</t>
  </si>
  <si>
    <t>transfery</t>
  </si>
  <si>
    <t>obcím</t>
  </si>
  <si>
    <t>Budovy,</t>
  </si>
  <si>
    <t>haly</t>
  </si>
  <si>
    <t>a stavby</t>
  </si>
  <si>
    <t>Invest.</t>
  </si>
  <si>
    <t>nákupy</t>
  </si>
  <si>
    <t>a souvis.</t>
  </si>
  <si>
    <t>celkem</t>
  </si>
  <si>
    <t>61..</t>
  </si>
  <si>
    <t>Silnice</t>
  </si>
  <si>
    <t>Provoz veřejné silniční dopravy</t>
  </si>
  <si>
    <t>Provoz veřejné železniční dopravy</t>
  </si>
  <si>
    <t>Pitná voda</t>
  </si>
  <si>
    <t>Předškolní zařízení</t>
  </si>
  <si>
    <t>Základní školy</t>
  </si>
  <si>
    <t>Činnosti knihovnické</t>
  </si>
  <si>
    <t>Bytové hospodářství</t>
  </si>
  <si>
    <t>Veřejné osvětlení</t>
  </si>
  <si>
    <t>Pohřebnictví</t>
  </si>
  <si>
    <t>Územní plánování</t>
  </si>
  <si>
    <t>Činnost místní správy</t>
  </si>
  <si>
    <t>Volný list</t>
  </si>
  <si>
    <t>Číslo řádku</t>
  </si>
  <si>
    <t>Název paragrafu funkčního členění</t>
  </si>
  <si>
    <t>pododdíl,</t>
  </si>
  <si>
    <t>Příjmy z</t>
  </si>
  <si>
    <t>poskyto-</t>
  </si>
  <si>
    <t xml:space="preserve">vání </t>
  </si>
  <si>
    <t>služeb a</t>
  </si>
  <si>
    <t>výrobků</t>
  </si>
  <si>
    <t>prodeje</t>
  </si>
  <si>
    <t>zboží</t>
  </si>
  <si>
    <t>(již nakou-</t>
  </si>
  <si>
    <t>peného..)</t>
  </si>
  <si>
    <t>pronájmu</t>
  </si>
  <si>
    <t>pozemků</t>
  </si>
  <si>
    <t>ost. ne-</t>
  </si>
  <si>
    <t>movitostí</t>
  </si>
  <si>
    <t>a jejich</t>
  </si>
  <si>
    <t>částí</t>
  </si>
  <si>
    <t>pro-</t>
  </si>
  <si>
    <t>nájmu</t>
  </si>
  <si>
    <t>movi-</t>
  </si>
  <si>
    <t>tých</t>
  </si>
  <si>
    <t>věcí</t>
  </si>
  <si>
    <t>majetku</t>
  </si>
  <si>
    <t>Příjmy</t>
  </si>
  <si>
    <t>z</t>
  </si>
  <si>
    <t>úroků</t>
  </si>
  <si>
    <t>Přijaté</t>
  </si>
  <si>
    <t>nekapitá-</t>
  </si>
  <si>
    <t>lové</t>
  </si>
  <si>
    <t>Celospolečenské funkce lesů</t>
  </si>
  <si>
    <t>Film.tvorba, distribuce kin...</t>
  </si>
  <si>
    <t>Sběr a svoz komun.odpadů</t>
  </si>
  <si>
    <t>Obecné příjmy z fin. operací</t>
  </si>
  <si>
    <t>PŘÍJMY Z ČINNOSTI CELKEM</t>
  </si>
  <si>
    <t>Dlouhodobé  přijaté půjčené prostředky (+)</t>
  </si>
  <si>
    <t>Uhr.splátky dlouhodob.přijatých půjčených prostředků (-)</t>
  </si>
  <si>
    <t>NEDAŇOVÉ PŘÍJMY CELKEM ( viz. rozpis str. 3, ř. 23)</t>
  </si>
  <si>
    <t>Daň z přidané hodnoty</t>
  </si>
  <si>
    <t>(ř. 24 + ř. 25 až 27)</t>
  </si>
  <si>
    <t>V Ý D A J E  C E L K E M</t>
  </si>
  <si>
    <t>Odměny</t>
  </si>
  <si>
    <t>členům</t>
  </si>
  <si>
    <t>zastupit.</t>
  </si>
  <si>
    <t xml:space="preserve">obcí a </t>
  </si>
  <si>
    <t>krajů</t>
  </si>
  <si>
    <t>dlouhodob.</t>
  </si>
  <si>
    <t>Studená voda</t>
  </si>
  <si>
    <t>zřízeným</t>
  </si>
  <si>
    <t>příspěvk.</t>
  </si>
  <si>
    <t>organiz…</t>
  </si>
  <si>
    <t xml:space="preserve">                                       </t>
  </si>
  <si>
    <t xml:space="preserve">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</si>
  <si>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</si>
  <si>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strana 2 (A3)</t>
  </si>
  <si>
    <t>Ostatní  zeměděl. a potrav. činnost a rozvoj</t>
  </si>
  <si>
    <t>Ostatní činnosti j.n.</t>
  </si>
  <si>
    <t>rozpis navazuje na str. 2, ř. 37 tiskopisu</t>
  </si>
  <si>
    <t>Odvádění a čištění odpadních vod….</t>
  </si>
  <si>
    <t>Odvody</t>
  </si>
  <si>
    <t>organizací</t>
  </si>
  <si>
    <t>příjmy z</t>
  </si>
  <si>
    <t>(část)</t>
  </si>
  <si>
    <t>krátkodob.</t>
  </si>
  <si>
    <t>přísp.</t>
  </si>
  <si>
    <t>náhrady</t>
  </si>
  <si>
    <t>x použije se v případě uložených odvodů z provozu nebo z odpisů zřizovaných příspěvkových organizací</t>
  </si>
  <si>
    <t>Ostat. činnosti j.n.</t>
  </si>
  <si>
    <t>Č. řádku</t>
  </si>
  <si>
    <t>Poplatek za lázeňský nebo rekreační pobyt</t>
  </si>
  <si>
    <t>PŘÍJMY CELKEM (vč. třídy FINANCOVÁNÍ)</t>
  </si>
  <si>
    <t>Zastupitelstva obcí</t>
  </si>
  <si>
    <t>Poplatek za likvidaci komunálního odpadu</t>
  </si>
  <si>
    <t>Poplatek z ubytovací kapacity</t>
  </si>
  <si>
    <r>
      <t xml:space="preserve">DAŇOVÉ PŘÍJMY C E L K E M </t>
    </r>
    <r>
      <rPr>
        <i/>
        <sz val="10"/>
        <rFont val="Arial"/>
        <family val="2"/>
      </rPr>
      <t>(ř. 3 až 18)</t>
    </r>
  </si>
  <si>
    <t xml:space="preserve"> - na školství</t>
  </si>
  <si>
    <t>Odvádění a čistění odpadních vod a nakládání s kaly</t>
  </si>
  <si>
    <t>SKUPINA  2  C E L K E M</t>
  </si>
  <si>
    <t>SKUPINA  1  C E L K E M</t>
  </si>
  <si>
    <t>Školní stravování …..</t>
  </si>
  <si>
    <t>Filmová tvorba, distr. kina a ….</t>
  </si>
  <si>
    <t>Ostatní záležitosti kultury</t>
  </si>
  <si>
    <r>
      <t xml:space="preserve">Rozhlas a televize </t>
    </r>
    <r>
      <rPr>
        <sz val="10"/>
        <rFont val="Arial"/>
        <family val="2"/>
      </rPr>
      <t>(místní rozhlas)</t>
    </r>
  </si>
  <si>
    <r>
      <t xml:space="preserve">Ostat. zálež. kultury, církví a sděl.prostředků </t>
    </r>
    <r>
      <rPr>
        <sz val="10"/>
        <rFont val="Arial"/>
        <family val="2"/>
      </rPr>
      <t>(SPOZ)</t>
    </r>
  </si>
  <si>
    <t>Ostat. tělovýchovná činnost</t>
  </si>
  <si>
    <r>
      <t xml:space="preserve">Výst.a údržba místních  inž.sítí </t>
    </r>
    <r>
      <rPr>
        <sz val="10"/>
        <rFont val="Arial"/>
        <family val="2"/>
      </rPr>
      <t>(plynofikace obce)</t>
    </r>
  </si>
  <si>
    <t>Péče o vzhled obcí a veřejnou zeleň</t>
  </si>
  <si>
    <t>SKUPINA  3  C E L K E M</t>
  </si>
  <si>
    <t>Požární ochrana - dobrovolná část</t>
  </si>
  <si>
    <t>SKUPINA  5  C E L K E M</t>
  </si>
  <si>
    <t>Obecné příjmy a výdaje z finančních operací</t>
  </si>
  <si>
    <t>Ostatní finanční operace</t>
  </si>
  <si>
    <t>SKUPINA  6  C E L K E M</t>
  </si>
  <si>
    <t>v prac.</t>
  </si>
  <si>
    <t>poměru</t>
  </si>
  <si>
    <t>polit.zam.</t>
  </si>
  <si>
    <t>na veř.</t>
  </si>
  <si>
    <t>a maziva</t>
  </si>
  <si>
    <t>telekom.</t>
  </si>
  <si>
    <t>radiokom.</t>
  </si>
  <si>
    <t>Nájemné</t>
  </si>
  <si>
    <t>ostat.</t>
  </si>
  <si>
    <t xml:space="preserve">Ú H R N    V Ý D A J Ů </t>
  </si>
  <si>
    <t>Ostat. zeměděl. a potr. činnost a rozvoj</t>
  </si>
  <si>
    <r>
      <t xml:space="preserve">Předškolní zařízení   </t>
    </r>
    <r>
      <rPr>
        <sz val="8"/>
        <rFont val="Arial"/>
        <family val="2"/>
      </rPr>
      <t>x</t>
    </r>
  </si>
  <si>
    <r>
      <t xml:space="preserve">Základní školy   </t>
    </r>
    <r>
      <rPr>
        <sz val="8"/>
        <rFont val="Arial"/>
        <family val="2"/>
      </rPr>
      <t>x</t>
    </r>
  </si>
  <si>
    <t>Ostatní  záležitosti kultury</t>
  </si>
  <si>
    <t>Ostatní tělovýchovná činnost</t>
  </si>
  <si>
    <t>Ostat. ambulantní péče</t>
  </si>
  <si>
    <t>Sběr a svoz komunálních odpadů</t>
  </si>
  <si>
    <r>
      <t>Ú H R N   P Ř Í J M Ů</t>
    </r>
    <r>
      <rPr>
        <b/>
        <sz val="11"/>
        <rFont val="Arial"/>
        <family val="2"/>
      </rPr>
      <t xml:space="preserve"> </t>
    </r>
    <r>
      <rPr>
        <i/>
        <sz val="10"/>
        <rFont val="Arial"/>
        <family val="2"/>
      </rPr>
      <t xml:space="preserve">(ř. 1 + ř. 19 + ř. 21 až 23) </t>
    </r>
  </si>
  <si>
    <r>
      <t xml:space="preserve">C/ ROZPIS  NEDAŇOVÝCH  PŘÍJMŮ  OBCE </t>
    </r>
    <r>
      <rPr>
        <b/>
        <sz val="10"/>
        <rFont val="Arial"/>
        <family val="2"/>
      </rPr>
      <t>-</t>
    </r>
    <r>
      <rPr>
        <b/>
        <sz val="14"/>
        <rFont val="Arial"/>
        <family val="2"/>
      </rPr>
      <t xml:space="preserve"> </t>
    </r>
    <r>
      <rPr>
        <sz val="10"/>
        <rFont val="Arial"/>
        <family val="2"/>
      </rPr>
      <t xml:space="preserve">viz. str. 1, ř. 1 </t>
    </r>
    <r>
      <rPr>
        <i/>
        <sz val="9"/>
        <rFont val="Arial"/>
        <family val="2"/>
      </rPr>
      <t>(v tis. Kč na jedno desetinné místo)</t>
    </r>
    <r>
      <rPr>
        <sz val="9"/>
        <rFont val="Arial"/>
        <family val="2"/>
      </rPr>
      <t xml:space="preserve"> </t>
    </r>
    <r>
      <rPr>
        <i/>
        <sz val="9"/>
        <rFont val="Arial"/>
        <family val="2"/>
      </rPr>
      <t>Strana 3 (A4)</t>
    </r>
    <r>
      <rPr>
        <sz val="9"/>
        <rFont val="Arial"/>
        <family val="2"/>
      </rPr>
      <t xml:space="preserve"> </t>
    </r>
  </si>
  <si>
    <t xml:space="preserve">                                             Razítko obce, podpis starosty :</t>
  </si>
  <si>
    <t>a drobn.</t>
  </si>
  <si>
    <r>
      <t>A/   R O Z P O Č T O V É   P Ř Í J M Y</t>
    </r>
    <r>
      <rPr>
        <b/>
        <sz val="10"/>
        <rFont val="Arial"/>
        <family val="2"/>
      </rPr>
      <t xml:space="preserve"> </t>
    </r>
    <r>
      <rPr>
        <i/>
        <sz val="9"/>
        <rFont val="Arial"/>
        <family val="2"/>
      </rPr>
      <t>(v tis. Kč na jedno desetinné místo)</t>
    </r>
    <r>
      <rPr>
        <b/>
        <sz val="8"/>
        <rFont val="Arial"/>
        <family val="2"/>
      </rPr>
      <t xml:space="preserve"> </t>
    </r>
  </si>
  <si>
    <r>
      <t>B/  B Ě Ž N É   A   K A P I T Á L O V Ě   V Ý D A J E</t>
    </r>
    <r>
      <rPr>
        <b/>
        <sz val="12"/>
        <rFont val="Arial"/>
        <family val="2"/>
      </rPr>
      <t xml:space="preserve">  </t>
    </r>
    <r>
      <rPr>
        <i/>
        <sz val="9"/>
        <rFont val="Arial"/>
        <family val="2"/>
      </rPr>
      <t>(v tis.Kč na jedno des.místo)</t>
    </r>
  </si>
  <si>
    <t>Rozpočet zveřejněn dne :   ……………………………………...</t>
  </si>
  <si>
    <r>
      <t xml:space="preserve">B/  B Ě Ž N É   a   K A P I T Á L O V É    V Ý D A J E    </t>
    </r>
    <r>
      <rPr>
        <i/>
        <sz val="9"/>
        <rFont val="Arial"/>
        <family val="2"/>
      </rPr>
      <t>(v tis. Kč na jedno desetinné místo)</t>
    </r>
    <r>
      <rPr>
        <sz val="14"/>
        <rFont val="Arial"/>
        <family val="2"/>
      </rPr>
      <t xml:space="preserve">                                                                                                                                                   </t>
    </r>
    <r>
      <rPr>
        <i/>
        <sz val="14"/>
        <rFont val="Arial"/>
        <family val="2"/>
      </rPr>
      <t>Strana 2 (A3)</t>
    </r>
  </si>
  <si>
    <t>Komunální služby a územní rozvoj</t>
  </si>
  <si>
    <t>Třída, seskup., pololožka,</t>
  </si>
  <si>
    <t>Neinv. přijaté transfery ze SR v rámci souhrnného dot. vztahu</t>
  </si>
  <si>
    <t>Neinvestiční přijaté transfery od obcí</t>
  </si>
  <si>
    <t>Vnitřní obchod</t>
  </si>
  <si>
    <t>Cestovní ruch</t>
  </si>
  <si>
    <t>První stupeň základní školy</t>
  </si>
  <si>
    <t>(ř. 3+11+30+32+38+39)</t>
  </si>
  <si>
    <t>První stupeň základních škol  x</t>
  </si>
  <si>
    <r>
      <t xml:space="preserve">Školní stravování ...  </t>
    </r>
    <r>
      <rPr>
        <sz val="8"/>
        <rFont val="Arial"/>
        <family val="2"/>
      </rPr>
      <t>x</t>
    </r>
  </si>
  <si>
    <t>Daň z příjmů fyzických osob z kapit. výnosů</t>
  </si>
  <si>
    <t>Pěstební činnost</t>
  </si>
  <si>
    <t>Vodní díla v zemědělské krajině</t>
  </si>
  <si>
    <t xml:space="preserve"> </t>
  </si>
  <si>
    <t>Příspěvky</t>
  </si>
  <si>
    <t>pořízení</t>
  </si>
  <si>
    <t>dlouhod.</t>
  </si>
  <si>
    <t>Vodní díla v zemedělské krajině</t>
  </si>
  <si>
    <t>Sběr a svoz nebezpečných odpadů</t>
  </si>
  <si>
    <t>Požární ochrana</t>
  </si>
  <si>
    <t xml:space="preserve">Ostatní činnost j.n </t>
  </si>
  <si>
    <r>
      <t>Obec Čížov</t>
    </r>
    <r>
      <rPr>
        <sz val="12"/>
        <rFont val="Arial"/>
        <family val="2"/>
      </rPr>
      <t xml:space="preserve">                                             okres Jihlava                                           </t>
    </r>
    <r>
      <rPr>
        <i/>
        <sz val="9"/>
        <rFont val="Arial"/>
        <family val="2"/>
      </rPr>
      <t>Strana 1 (A4)</t>
    </r>
  </si>
  <si>
    <r>
      <t xml:space="preserve">Obec:  Čížov                    </t>
    </r>
    <r>
      <rPr>
        <sz val="12"/>
        <rFont val="Arial CE"/>
        <family val="2"/>
        <charset val="238"/>
      </rPr>
      <t xml:space="preserve"> okres :  Jihlava</t>
    </r>
  </si>
  <si>
    <t>Sběr a svoz ost. odpadů</t>
  </si>
  <si>
    <t>Příjmy z podílu na zisku a dividend</t>
  </si>
  <si>
    <t>Věcné</t>
  </si>
  <si>
    <t>dary</t>
  </si>
  <si>
    <t>Neinvestiční přijaté transféry od krajů</t>
  </si>
  <si>
    <t>22a)</t>
  </si>
  <si>
    <t>22b)</t>
  </si>
  <si>
    <t xml:space="preserve">Platby daní </t>
  </si>
  <si>
    <t>a poplatků</t>
  </si>
  <si>
    <t xml:space="preserve"> stát. </t>
  </si>
  <si>
    <t>rozpočtu</t>
  </si>
  <si>
    <t>Přemysl Moravec</t>
  </si>
  <si>
    <t>Přijaté nekapitálové příspěvky  náhrady</t>
  </si>
  <si>
    <t>Odvod z výtěžku z provozování loterií</t>
  </si>
  <si>
    <r>
      <t xml:space="preserve">ROZPOČET  NA  ROK   </t>
    </r>
    <r>
      <rPr>
        <b/>
        <sz val="22"/>
        <rFont val="Arial"/>
        <family val="2"/>
      </rPr>
      <t>2 0 1 4</t>
    </r>
  </si>
  <si>
    <r>
      <t xml:space="preserve">ROZPOČET  NA  ROK  2 0 1 4 </t>
    </r>
    <r>
      <rPr>
        <i/>
        <sz val="10"/>
        <rFont val="Arial"/>
        <family val="2"/>
      </rPr>
      <t>(volný list)</t>
    </r>
    <r>
      <rPr>
        <i/>
        <sz val="18"/>
        <rFont val="Arial"/>
        <family val="2"/>
      </rPr>
      <t xml:space="preserve"> </t>
    </r>
  </si>
  <si>
    <t>Sportovní zařízení v majetku obce</t>
  </si>
  <si>
    <t>4. prosince 2013</t>
  </si>
  <si>
    <t>Rozpočet projednán a schválen v zastupitelstvu obce dne : 19.prosince 2013</t>
  </si>
</sst>
</file>

<file path=xl/styles.xml><?xml version="1.0" encoding="utf-8"?>
<styleSheet xmlns="http://schemas.openxmlformats.org/spreadsheetml/2006/main">
  <fonts count="44">
    <font>
      <sz val="10"/>
      <name val="Arial CE"/>
      <charset val="238"/>
    </font>
    <font>
      <sz val="12"/>
      <name val="Arial"/>
      <family val="2"/>
    </font>
    <font>
      <b/>
      <sz val="12"/>
      <name val="Arial"/>
      <family val="2"/>
    </font>
    <font>
      <i/>
      <sz val="12"/>
      <name val="Arial"/>
      <family val="2"/>
    </font>
    <font>
      <i/>
      <sz val="9"/>
      <name val="Arial"/>
      <family val="2"/>
    </font>
    <font>
      <b/>
      <sz val="18"/>
      <name val="Arial"/>
      <family val="2"/>
    </font>
    <font>
      <b/>
      <sz val="22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i/>
      <sz val="10"/>
      <name val="Arial"/>
      <family val="2"/>
    </font>
    <font>
      <b/>
      <i/>
      <sz val="10"/>
      <name val="Arial"/>
      <family val="2"/>
    </font>
    <font>
      <i/>
      <sz val="8"/>
      <name val="Arial"/>
      <family val="2"/>
    </font>
    <font>
      <i/>
      <sz val="9"/>
      <color indexed="8"/>
      <name val="Arial"/>
      <family val="2"/>
    </font>
    <font>
      <b/>
      <sz val="11"/>
      <name val="Arial"/>
      <family val="2"/>
    </font>
    <font>
      <sz val="6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sz val="10"/>
      <name val="Arial CE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b/>
      <sz val="12"/>
      <name val="Arial CE"/>
      <family val="2"/>
      <charset val="238"/>
    </font>
    <font>
      <i/>
      <sz val="8"/>
      <name val="Arial CE"/>
      <family val="2"/>
      <charset val="238"/>
    </font>
    <font>
      <b/>
      <sz val="10"/>
      <name val="Arial CE"/>
      <charset val="238"/>
    </font>
    <font>
      <sz val="9"/>
      <name val="Arial"/>
      <family val="2"/>
    </font>
    <font>
      <sz val="12"/>
      <name val="Arial CE"/>
      <charset val="238"/>
    </font>
    <font>
      <sz val="14"/>
      <name val="Times New Roman"/>
      <family val="1"/>
    </font>
    <font>
      <i/>
      <sz val="14"/>
      <name val="Arial"/>
      <family val="2"/>
    </font>
    <font>
      <sz val="14"/>
      <name val="Arial"/>
      <family val="2"/>
    </font>
    <font>
      <i/>
      <sz val="18"/>
      <name val="Arial"/>
      <family val="2"/>
    </font>
    <font>
      <b/>
      <sz val="14"/>
      <name val="Arial CE"/>
      <charset val="238"/>
    </font>
    <font>
      <sz val="14"/>
      <name val="Arial CE"/>
      <family val="2"/>
      <charset val="238"/>
    </font>
    <font>
      <i/>
      <sz val="10"/>
      <name val="Arial CE"/>
      <charset val="238"/>
    </font>
    <font>
      <b/>
      <i/>
      <sz val="11"/>
      <name val="Arial"/>
      <family val="2"/>
    </font>
    <font>
      <sz val="12"/>
      <name val="Arial CE"/>
      <family val="2"/>
      <charset val="238"/>
    </font>
    <font>
      <b/>
      <sz val="12"/>
      <name val="Times New Roman"/>
      <family val="1"/>
      <charset val="238"/>
    </font>
    <font>
      <b/>
      <sz val="12"/>
      <name val="Times New Roman"/>
      <family val="1"/>
    </font>
    <font>
      <b/>
      <sz val="11"/>
      <name val="Times New Roman"/>
      <family val="1"/>
    </font>
    <font>
      <b/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</fills>
  <borders count="61">
    <border>
      <left/>
      <right/>
      <top/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0" fillId="0" borderId="0" xfId="0" applyFont="1"/>
    <xf numFmtId="0" fontId="10" fillId="2" borderId="1" xfId="0" applyFont="1" applyFill="1" applyBorder="1" applyAlignment="1">
      <alignment vertical="top" wrapText="1"/>
    </xf>
    <xf numFmtId="0" fontId="10" fillId="2" borderId="2" xfId="0" applyFont="1" applyFill="1" applyBorder="1" applyAlignment="1">
      <alignment vertical="top" wrapText="1"/>
    </xf>
    <xf numFmtId="0" fontId="10" fillId="2" borderId="2" xfId="0" applyFont="1" applyFill="1" applyBorder="1" applyAlignment="1">
      <alignment wrapText="1"/>
    </xf>
    <xf numFmtId="0" fontId="9" fillId="0" borderId="0" xfId="0" applyFont="1"/>
    <xf numFmtId="0" fontId="17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2" borderId="3" xfId="0" applyFont="1" applyFill="1" applyBorder="1" applyAlignment="1">
      <alignment vertical="top" wrapText="1"/>
    </xf>
    <xf numFmtId="0" fontId="10" fillId="2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10" fillId="2" borderId="4" xfId="0" applyFont="1" applyFill="1" applyBorder="1" applyAlignment="1">
      <alignment vertical="top" wrapText="1"/>
    </xf>
    <xf numFmtId="0" fontId="10" fillId="2" borderId="5" xfId="0" applyFont="1" applyFill="1" applyBorder="1" applyAlignment="1">
      <alignment vertical="top" wrapText="1"/>
    </xf>
    <xf numFmtId="0" fontId="4" fillId="2" borderId="3" xfId="0" applyFont="1" applyFill="1" applyBorder="1" applyAlignment="1">
      <alignment horizontal="right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7" fillId="2" borderId="2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vertical="center" wrapText="1"/>
    </xf>
    <xf numFmtId="0" fontId="10" fillId="2" borderId="2" xfId="0" applyFont="1" applyFill="1" applyBorder="1" applyAlignment="1">
      <alignment vertical="center" wrapText="1"/>
    </xf>
    <xf numFmtId="0" fontId="13" fillId="2" borderId="3" xfId="0" applyFont="1" applyFill="1" applyBorder="1" applyAlignment="1">
      <alignment horizontal="right" vertical="center" wrapText="1"/>
    </xf>
    <xf numFmtId="0" fontId="11" fillId="2" borderId="2" xfId="0" applyFont="1" applyFill="1" applyBorder="1" applyAlignment="1">
      <alignment vertical="center" wrapText="1"/>
    </xf>
    <xf numFmtId="0" fontId="11" fillId="2" borderId="2" xfId="0" applyFont="1" applyFill="1" applyBorder="1" applyAlignment="1">
      <alignment horizontal="left" vertical="center" wrapText="1" indent="3"/>
    </xf>
    <xf numFmtId="0" fontId="14" fillId="2" borderId="3" xfId="0" applyFont="1" applyFill="1" applyBorder="1" applyAlignment="1">
      <alignment horizontal="right" vertical="center" wrapText="1"/>
    </xf>
    <xf numFmtId="0" fontId="9" fillId="2" borderId="2" xfId="0" applyFont="1" applyFill="1" applyBorder="1" applyAlignment="1">
      <alignment horizontal="center" wrapText="1"/>
    </xf>
    <xf numFmtId="0" fontId="11" fillId="2" borderId="3" xfId="0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vertical="center" wrapText="1"/>
    </xf>
    <xf numFmtId="0" fontId="10" fillId="2" borderId="6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horizontal="right" vertical="center" wrapText="1"/>
    </xf>
    <xf numFmtId="0" fontId="9" fillId="2" borderId="0" xfId="0" applyFont="1" applyFill="1" applyBorder="1" applyAlignment="1">
      <alignment horizontal="center" wrapText="1"/>
    </xf>
    <xf numFmtId="0" fontId="10" fillId="2" borderId="0" xfId="0" applyFont="1" applyFill="1" applyBorder="1" applyAlignment="1">
      <alignment wrapText="1"/>
    </xf>
    <xf numFmtId="0" fontId="22" fillId="0" borderId="0" xfId="0" applyFont="1"/>
    <xf numFmtId="0" fontId="23" fillId="0" borderId="0" xfId="0" applyFont="1"/>
    <xf numFmtId="0" fontId="24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18" fillId="0" borderId="0" xfId="0" applyFont="1"/>
    <xf numFmtId="0" fontId="11" fillId="2" borderId="1" xfId="0" applyFont="1" applyFill="1" applyBorder="1" applyAlignment="1">
      <alignment horizontal="center" vertical="center" wrapText="1"/>
    </xf>
    <xf numFmtId="0" fontId="32" fillId="0" borderId="0" xfId="0" applyFont="1"/>
    <xf numFmtId="0" fontId="33" fillId="0" borderId="0" xfId="0" applyFont="1"/>
    <xf numFmtId="0" fontId="13" fillId="0" borderId="0" xfId="0" applyFont="1"/>
    <xf numFmtId="0" fontId="34" fillId="0" borderId="0" xfId="0" applyFont="1"/>
    <xf numFmtId="0" fontId="2" fillId="2" borderId="8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top" wrapText="1"/>
    </xf>
    <xf numFmtId="0" fontId="9" fillId="2" borderId="10" xfId="0" applyFont="1" applyFill="1" applyBorder="1" applyAlignment="1">
      <alignment horizontal="center" vertical="top" wrapText="1"/>
    </xf>
    <xf numFmtId="0" fontId="10" fillId="2" borderId="10" xfId="0" applyFont="1" applyFill="1" applyBorder="1" applyAlignment="1">
      <alignment vertical="top" wrapText="1"/>
    </xf>
    <xf numFmtId="0" fontId="10" fillId="2" borderId="11" xfId="0" applyFont="1" applyFill="1" applyBorder="1" applyAlignment="1">
      <alignment vertical="top" wrapText="1"/>
    </xf>
    <xf numFmtId="0" fontId="0" fillId="2" borderId="0" xfId="0" applyFill="1"/>
    <xf numFmtId="0" fontId="9" fillId="2" borderId="7" xfId="0" applyFont="1" applyFill="1" applyBorder="1" applyAlignment="1">
      <alignment horizontal="center" vertical="top" wrapText="1"/>
    </xf>
    <xf numFmtId="0" fontId="9" fillId="2" borderId="6" xfId="0" applyFont="1" applyFill="1" applyBorder="1" applyAlignment="1">
      <alignment horizontal="center" vertical="top" wrapText="1"/>
    </xf>
    <xf numFmtId="0" fontId="7" fillId="2" borderId="6" xfId="0" applyFont="1" applyFill="1" applyBorder="1" applyAlignment="1">
      <alignment horizontal="center" vertical="top" wrapText="1"/>
    </xf>
    <xf numFmtId="0" fontId="9" fillId="2" borderId="12" xfId="0" applyFont="1" applyFill="1" applyBorder="1" applyAlignment="1">
      <alignment horizontal="center" vertical="top" wrapText="1"/>
    </xf>
    <xf numFmtId="0" fontId="10" fillId="2" borderId="6" xfId="0" applyFont="1" applyFill="1" applyBorder="1" applyAlignment="1">
      <alignment vertical="top" wrapText="1"/>
    </xf>
    <xf numFmtId="0" fontId="10" fillId="2" borderId="12" xfId="0" applyFont="1" applyFill="1" applyBorder="1" applyAlignment="1">
      <alignment vertical="top" wrapText="1"/>
    </xf>
    <xf numFmtId="0" fontId="19" fillId="2" borderId="10" xfId="0" applyFont="1" applyFill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9" fillId="2" borderId="6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center" vertical="top" wrapText="1"/>
    </xf>
    <xf numFmtId="0" fontId="9" fillId="2" borderId="10" xfId="0" applyFont="1" applyFill="1" applyBorder="1" applyAlignment="1">
      <alignment horizontal="center" wrapText="1"/>
    </xf>
    <xf numFmtId="0" fontId="9" fillId="2" borderId="11" xfId="0" applyFont="1" applyFill="1" applyBorder="1" applyAlignment="1">
      <alignment horizontal="center" wrapText="1"/>
    </xf>
    <xf numFmtId="0" fontId="9" fillId="2" borderId="6" xfId="0" applyFont="1" applyFill="1" applyBorder="1" applyAlignment="1">
      <alignment horizontal="center" wrapText="1"/>
    </xf>
    <xf numFmtId="0" fontId="9" fillId="2" borderId="12" xfId="0" applyFont="1" applyFill="1" applyBorder="1" applyAlignment="1">
      <alignment horizontal="center" wrapText="1"/>
    </xf>
    <xf numFmtId="0" fontId="20" fillId="2" borderId="6" xfId="0" applyFont="1" applyFill="1" applyBorder="1" applyAlignment="1">
      <alignment wrapText="1"/>
    </xf>
    <xf numFmtId="0" fontId="20" fillId="2" borderId="6" xfId="0" applyFont="1" applyFill="1" applyBorder="1" applyAlignment="1">
      <alignment horizontal="center" wrapText="1"/>
    </xf>
    <xf numFmtId="0" fontId="20" fillId="2" borderId="2" xfId="0" applyFont="1" applyFill="1" applyBorder="1" applyAlignment="1">
      <alignment horizontal="center" wrapText="1"/>
    </xf>
    <xf numFmtId="0" fontId="20" fillId="2" borderId="2" xfId="0" applyFont="1" applyFill="1" applyBorder="1" applyAlignment="1">
      <alignment wrapText="1"/>
    </xf>
    <xf numFmtId="0" fontId="20" fillId="2" borderId="12" xfId="0" applyFont="1" applyFill="1" applyBorder="1" applyAlignment="1">
      <alignment wrapText="1"/>
    </xf>
    <xf numFmtId="0" fontId="18" fillId="2" borderId="2" xfId="0" applyFont="1" applyFill="1" applyBorder="1" applyAlignment="1">
      <alignment horizontal="center" wrapText="1"/>
    </xf>
    <xf numFmtId="0" fontId="19" fillId="2" borderId="10" xfId="0" applyFont="1" applyFill="1" applyBorder="1" applyAlignment="1">
      <alignment horizontal="center" wrapText="1"/>
    </xf>
    <xf numFmtId="0" fontId="9" fillId="2" borderId="10" xfId="0" applyFont="1" applyFill="1" applyBorder="1" applyAlignment="1">
      <alignment horizontal="left" wrapText="1"/>
    </xf>
    <xf numFmtId="0" fontId="19" fillId="2" borderId="14" xfId="0" applyFont="1" applyFill="1" applyBorder="1" applyAlignment="1">
      <alignment horizontal="center" wrapText="1"/>
    </xf>
    <xf numFmtId="0" fontId="9" fillId="2" borderId="14" xfId="0" applyFont="1" applyFill="1" applyBorder="1" applyAlignment="1">
      <alignment horizontal="center" wrapText="1"/>
    </xf>
    <xf numFmtId="0" fontId="9" fillId="2" borderId="6" xfId="0" applyFont="1" applyFill="1" applyBorder="1" applyAlignment="1">
      <alignment horizontal="left" wrapText="1"/>
    </xf>
    <xf numFmtId="0" fontId="20" fillId="2" borderId="6" xfId="0" applyFont="1" applyFill="1" applyBorder="1" applyAlignment="1">
      <alignment horizontal="left" wrapText="1"/>
    </xf>
    <xf numFmtId="0" fontId="0" fillId="2" borderId="6" xfId="0" applyFill="1" applyBorder="1" applyAlignment="1">
      <alignment horizontal="center" wrapText="1"/>
    </xf>
    <xf numFmtId="0" fontId="20" fillId="2" borderId="2" xfId="0" applyFont="1" applyFill="1" applyBorder="1" applyAlignment="1">
      <alignment horizontal="left" wrapText="1"/>
    </xf>
    <xf numFmtId="0" fontId="19" fillId="2" borderId="2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0" xfId="0" applyFill="1" applyBorder="1"/>
    <xf numFmtId="0" fontId="9" fillId="2" borderId="15" xfId="0" applyFont="1" applyFill="1" applyBorder="1" applyAlignment="1">
      <alignment horizontal="center" wrapText="1"/>
    </xf>
    <xf numFmtId="0" fontId="20" fillId="2" borderId="16" xfId="0" applyFont="1" applyFill="1" applyBorder="1" applyAlignment="1">
      <alignment wrapText="1"/>
    </xf>
    <xf numFmtId="0" fontId="18" fillId="2" borderId="16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5" fillId="2" borderId="7" xfId="0" applyFont="1" applyFill="1" applyBorder="1" applyAlignment="1">
      <alignment wrapText="1"/>
    </xf>
    <xf numFmtId="0" fontId="20" fillId="2" borderId="7" xfId="0" applyFont="1" applyFill="1" applyBorder="1" applyAlignment="1">
      <alignment wrapText="1"/>
    </xf>
    <xf numFmtId="0" fontId="28" fillId="2" borderId="3" xfId="0" applyFont="1" applyFill="1" applyBorder="1" applyAlignment="1">
      <alignment wrapText="1"/>
    </xf>
    <xf numFmtId="0" fontId="9" fillId="2" borderId="17" xfId="0" applyFont="1" applyFill="1" applyBorder="1" applyAlignment="1">
      <alignment horizontal="center" wrapText="1"/>
    </xf>
    <xf numFmtId="0" fontId="9" fillId="2" borderId="18" xfId="0" applyFont="1" applyFill="1" applyBorder="1" applyAlignment="1">
      <alignment horizontal="center" wrapText="1"/>
    </xf>
    <xf numFmtId="0" fontId="20" fillId="2" borderId="19" xfId="0" applyFont="1" applyFill="1" applyBorder="1" applyAlignment="1">
      <alignment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0" fillId="2" borderId="21" xfId="0" applyFill="1" applyBorder="1" applyAlignment="1">
      <alignment vertical="center"/>
    </xf>
    <xf numFmtId="0" fontId="38" fillId="2" borderId="2" xfId="0" applyFont="1" applyFill="1" applyBorder="1" applyAlignment="1">
      <alignment horizontal="center" vertical="center" wrapText="1"/>
    </xf>
    <xf numFmtId="0" fontId="38" fillId="2" borderId="16" xfId="0" applyFont="1" applyFill="1" applyBorder="1" applyAlignment="1">
      <alignment horizontal="center" vertical="center" wrapText="1"/>
    </xf>
    <xf numFmtId="0" fontId="38" fillId="2" borderId="3" xfId="0" applyFont="1" applyFill="1" applyBorder="1" applyAlignment="1">
      <alignment horizontal="center" vertical="center" wrapText="1"/>
    </xf>
    <xf numFmtId="0" fontId="39" fillId="2" borderId="2" xfId="0" applyFont="1" applyFill="1" applyBorder="1" applyAlignment="1">
      <alignment horizontal="center" vertical="center" wrapText="1"/>
    </xf>
    <xf numFmtId="0" fontId="38" fillId="2" borderId="6" xfId="0" applyFont="1" applyFill="1" applyBorder="1" applyAlignment="1">
      <alignment horizontal="center" vertical="center" wrapText="1"/>
    </xf>
    <xf numFmtId="0" fontId="38" fillId="2" borderId="0" xfId="0" applyFont="1" applyFill="1" applyBorder="1" applyAlignment="1">
      <alignment horizontal="center" vertical="center" wrapText="1"/>
    </xf>
    <xf numFmtId="0" fontId="38" fillId="2" borderId="7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38" fillId="3" borderId="2" xfId="0" applyFont="1" applyFill="1" applyBorder="1" applyAlignment="1">
      <alignment horizontal="center" vertical="center" wrapText="1"/>
    </xf>
    <xf numFmtId="0" fontId="38" fillId="3" borderId="16" xfId="0" applyFont="1" applyFill="1" applyBorder="1" applyAlignment="1">
      <alignment horizontal="center" vertical="center" wrapText="1"/>
    </xf>
    <xf numFmtId="0" fontId="38" fillId="3" borderId="3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right" vertical="center" wrapText="1"/>
    </xf>
    <xf numFmtId="0" fontId="9" fillId="3" borderId="23" xfId="0" applyFont="1" applyFill="1" applyBorder="1" applyAlignment="1">
      <alignment horizontal="center" vertical="center" wrapText="1"/>
    </xf>
    <xf numFmtId="0" fontId="12" fillId="3" borderId="24" xfId="0" applyFont="1" applyFill="1" applyBorder="1" applyAlignment="1">
      <alignment vertical="center" wrapText="1"/>
    </xf>
    <xf numFmtId="0" fontId="4" fillId="3" borderId="25" xfId="0" applyFont="1" applyFill="1" applyBorder="1" applyAlignment="1">
      <alignment horizontal="right" vertical="center" wrapText="1"/>
    </xf>
    <xf numFmtId="0" fontId="9" fillId="3" borderId="26" xfId="0" applyFont="1" applyFill="1" applyBorder="1" applyAlignment="1">
      <alignment horizontal="center" vertical="center" wrapText="1"/>
    </xf>
    <xf numFmtId="0" fontId="35" fillId="3" borderId="27" xfId="0" applyFont="1" applyFill="1" applyBorder="1" applyAlignment="1">
      <alignment vertical="center" wrapText="1"/>
    </xf>
    <xf numFmtId="0" fontId="37" fillId="3" borderId="28" xfId="0" applyFont="1" applyFill="1" applyBorder="1" applyAlignment="1">
      <alignment horizontal="center" vertical="center" wrapText="1"/>
    </xf>
    <xf numFmtId="0" fontId="4" fillId="3" borderId="23" xfId="0" applyFont="1" applyFill="1" applyBorder="1" applyAlignment="1">
      <alignment horizontal="right" vertical="center" wrapText="1"/>
    </xf>
    <xf numFmtId="0" fontId="9" fillId="3" borderId="24" xfId="0" applyFont="1" applyFill="1" applyBorder="1" applyAlignment="1">
      <alignment horizontal="center" vertical="center" wrapText="1"/>
    </xf>
    <xf numFmtId="0" fontId="38" fillId="3" borderId="29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8" fillId="2" borderId="12" xfId="0" applyFont="1" applyFill="1" applyBorder="1" applyAlignment="1">
      <alignment horizontal="center" vertical="center" wrapText="1"/>
    </xf>
    <xf numFmtId="0" fontId="38" fillId="3" borderId="30" xfId="0" applyFont="1" applyFill="1" applyBorder="1" applyAlignment="1">
      <alignment horizontal="center" vertical="center" wrapText="1"/>
    </xf>
    <xf numFmtId="0" fontId="40" fillId="3" borderId="28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wrapText="1"/>
    </xf>
    <xf numFmtId="0" fontId="40" fillId="3" borderId="31" xfId="0" applyFont="1" applyFill="1" applyBorder="1" applyAlignment="1">
      <alignment horizontal="center" vertical="top" wrapText="1"/>
    </xf>
    <xf numFmtId="0" fontId="21" fillId="2" borderId="1" xfId="0" applyFont="1" applyFill="1" applyBorder="1" applyAlignment="1">
      <alignment horizontal="center" vertical="center" wrapText="1"/>
    </xf>
    <xf numFmtId="0" fontId="40" fillId="2" borderId="2" xfId="0" applyFont="1" applyFill="1" applyBorder="1" applyAlignment="1">
      <alignment horizontal="center" vertical="center" wrapText="1"/>
    </xf>
    <xf numFmtId="0" fontId="40" fillId="2" borderId="16" xfId="0" applyFont="1" applyFill="1" applyBorder="1" applyAlignment="1">
      <alignment horizontal="center" vertical="center" wrapText="1"/>
    </xf>
    <xf numFmtId="0" fontId="40" fillId="2" borderId="32" xfId="0" applyFont="1" applyFill="1" applyBorder="1" applyAlignment="1">
      <alignment horizontal="center" vertical="center" wrapText="1"/>
    </xf>
    <xf numFmtId="0" fontId="40" fillId="2" borderId="6" xfId="0" applyFont="1" applyFill="1" applyBorder="1" applyAlignment="1">
      <alignment horizontal="center" vertical="center" wrapText="1"/>
    </xf>
    <xf numFmtId="0" fontId="40" fillId="2" borderId="0" xfId="0" applyFont="1" applyFill="1" applyBorder="1" applyAlignment="1">
      <alignment horizontal="center" vertical="center" wrapText="1"/>
    </xf>
    <xf numFmtId="0" fontId="40" fillId="2" borderId="33" xfId="0" applyFont="1" applyFill="1" applyBorder="1" applyAlignment="1">
      <alignment horizontal="center" vertical="center" wrapText="1"/>
    </xf>
    <xf numFmtId="0" fontId="40" fillId="3" borderId="27" xfId="0" applyFont="1" applyFill="1" applyBorder="1" applyAlignment="1">
      <alignment horizontal="center" vertical="center" wrapText="1"/>
    </xf>
    <xf numFmtId="0" fontId="11" fillId="3" borderId="25" xfId="0" applyFont="1" applyFill="1" applyBorder="1" applyAlignment="1">
      <alignment horizontal="center" wrapText="1"/>
    </xf>
    <xf numFmtId="0" fontId="10" fillId="3" borderId="34" xfId="0" applyFont="1" applyFill="1" applyBorder="1" applyAlignment="1">
      <alignment vertical="top" wrapText="1"/>
    </xf>
    <xf numFmtId="0" fontId="10" fillId="3" borderId="35" xfId="0" applyFont="1" applyFill="1" applyBorder="1" applyAlignment="1">
      <alignment vertical="top" wrapText="1"/>
    </xf>
    <xf numFmtId="0" fontId="22" fillId="2" borderId="4" xfId="0" applyFont="1" applyFill="1" applyBorder="1" applyAlignment="1">
      <alignment horizontal="left" vertical="center"/>
    </xf>
    <xf numFmtId="0" fontId="22" fillId="2" borderId="5" xfId="0" applyFont="1" applyFill="1" applyBorder="1" applyAlignment="1">
      <alignment horizontal="left" vertical="center"/>
    </xf>
    <xf numFmtId="0" fontId="38" fillId="3" borderId="17" xfId="0" applyFont="1" applyFill="1" applyBorder="1" applyAlignment="1">
      <alignment horizontal="center" vertical="center" wrapText="1"/>
    </xf>
    <xf numFmtId="0" fontId="38" fillId="3" borderId="36" xfId="0" applyFont="1" applyFill="1" applyBorder="1" applyAlignment="1">
      <alignment horizontal="center" vertical="center" wrapText="1"/>
    </xf>
    <xf numFmtId="0" fontId="41" fillId="2" borderId="6" xfId="0" applyFont="1" applyFill="1" applyBorder="1" applyAlignment="1">
      <alignment vertical="center" wrapText="1"/>
    </xf>
    <xf numFmtId="0" fontId="42" fillId="2" borderId="6" xfId="0" applyFont="1" applyFill="1" applyBorder="1" applyAlignment="1">
      <alignment horizontal="center" vertical="center" wrapText="1"/>
    </xf>
    <xf numFmtId="0" fontId="22" fillId="2" borderId="37" xfId="0" applyFont="1" applyFill="1" applyBorder="1" applyAlignment="1">
      <alignment horizontal="center" vertical="center" wrapText="1"/>
    </xf>
    <xf numFmtId="0" fontId="21" fillId="2" borderId="38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5" fillId="3" borderId="42" xfId="0" applyFont="1" applyFill="1" applyBorder="1" applyAlignment="1">
      <alignment horizontal="center" wrapText="1"/>
    </xf>
    <xf numFmtId="0" fontId="15" fillId="3" borderId="43" xfId="0" applyFont="1" applyFill="1" applyBorder="1" applyAlignment="1">
      <alignment horizontal="center" wrapText="1"/>
    </xf>
    <xf numFmtId="0" fontId="15" fillId="3" borderId="44" xfId="0" applyFont="1" applyFill="1" applyBorder="1" applyAlignment="1">
      <alignment horizontal="center" wrapText="1"/>
    </xf>
    <xf numFmtId="0" fontId="7" fillId="3" borderId="45" xfId="0" applyFont="1" applyFill="1" applyBorder="1" applyAlignment="1">
      <alignment horizontal="center" wrapText="1"/>
    </xf>
    <xf numFmtId="0" fontId="7" fillId="3" borderId="0" xfId="0" applyFont="1" applyFill="1" applyBorder="1" applyAlignment="1">
      <alignment horizontal="center" wrapText="1"/>
    </xf>
    <xf numFmtId="0" fontId="7" fillId="3" borderId="6" xfId="0" applyFont="1" applyFill="1" applyBorder="1" applyAlignment="1">
      <alignment horizontal="center" wrapText="1"/>
    </xf>
    <xf numFmtId="0" fontId="9" fillId="3" borderId="34" xfId="0" applyFont="1" applyFill="1" applyBorder="1" applyAlignment="1">
      <alignment horizontal="center" wrapText="1"/>
    </xf>
    <xf numFmtId="0" fontId="9" fillId="3" borderId="46" xfId="0" applyFont="1" applyFill="1" applyBorder="1" applyAlignment="1">
      <alignment horizontal="center" wrapText="1"/>
    </xf>
    <xf numFmtId="0" fontId="9" fillId="3" borderId="35" xfId="0" applyFont="1" applyFill="1" applyBorder="1" applyAlignment="1">
      <alignment horizontal="center" wrapText="1"/>
    </xf>
    <xf numFmtId="0" fontId="38" fillId="3" borderId="47" xfId="0" applyFont="1" applyFill="1" applyBorder="1" applyAlignment="1">
      <alignment horizontal="center" vertical="center" wrapText="1"/>
    </xf>
    <xf numFmtId="0" fontId="38" fillId="3" borderId="40" xfId="0" applyFont="1" applyFill="1" applyBorder="1" applyAlignment="1">
      <alignment horizontal="center" vertical="center" wrapText="1"/>
    </xf>
    <xf numFmtId="0" fontId="38" fillId="3" borderId="48" xfId="0" applyFont="1" applyFill="1" applyBorder="1" applyAlignment="1">
      <alignment horizontal="center" vertical="center" wrapText="1"/>
    </xf>
    <xf numFmtId="0" fontId="22" fillId="2" borderId="4" xfId="0" applyFont="1" applyFill="1" applyBorder="1" applyAlignment="1">
      <alignment horizontal="left" vertical="center" wrapText="1"/>
    </xf>
    <xf numFmtId="0" fontId="22" fillId="2" borderId="5" xfId="0" applyFont="1" applyFill="1" applyBorder="1" applyAlignment="1">
      <alignment horizontal="left" vertical="center" wrapText="1"/>
    </xf>
    <xf numFmtId="0" fontId="7" fillId="3" borderId="54" xfId="0" applyFont="1" applyFill="1" applyBorder="1" applyAlignment="1">
      <alignment horizontal="left" vertical="top" wrapText="1"/>
    </xf>
    <xf numFmtId="0" fontId="10" fillId="2" borderId="4" xfId="0" applyFont="1" applyFill="1" applyBorder="1" applyAlignment="1">
      <alignment vertical="top" wrapText="1"/>
    </xf>
    <xf numFmtId="0" fontId="10" fillId="2" borderId="5" xfId="0" applyFont="1" applyFill="1" applyBorder="1" applyAlignment="1">
      <alignment vertical="top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50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left" vertical="center" wrapText="1"/>
    </xf>
    <xf numFmtId="0" fontId="9" fillId="2" borderId="51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5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22" fillId="2" borderId="53" xfId="0" applyFont="1" applyFill="1" applyBorder="1" applyAlignment="1">
      <alignment horizontal="left" vertical="center" wrapText="1"/>
    </xf>
    <xf numFmtId="0" fontId="0" fillId="0" borderId="37" xfId="0" applyBorder="1" applyAlignment="1">
      <alignment horizontal="left" vertical="center"/>
    </xf>
    <xf numFmtId="0" fontId="22" fillId="2" borderId="49" xfId="0" applyFont="1" applyFill="1" applyBorder="1" applyAlignment="1">
      <alignment horizontal="left" vertical="center" wrapText="1"/>
    </xf>
    <xf numFmtId="0" fontId="22" fillId="2" borderId="2" xfId="0" applyFont="1" applyFill="1" applyBorder="1" applyAlignment="1">
      <alignment horizontal="left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9" fillId="2" borderId="20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9" fillId="2" borderId="39" xfId="0" applyFont="1" applyFill="1" applyBorder="1" applyAlignment="1">
      <alignment horizontal="center" vertical="center" wrapText="1"/>
    </xf>
    <xf numFmtId="0" fontId="9" fillId="2" borderId="40" xfId="0" applyFont="1" applyFill="1" applyBorder="1" applyAlignment="1">
      <alignment horizontal="center" vertical="center" wrapText="1"/>
    </xf>
    <xf numFmtId="0" fontId="9" fillId="2" borderId="41" xfId="0" applyFont="1" applyFill="1" applyBorder="1" applyAlignment="1">
      <alignment horizontal="center" vertical="center" wrapText="1"/>
    </xf>
    <xf numFmtId="0" fontId="38" fillId="3" borderId="17" xfId="0" applyFont="1" applyFill="1" applyBorder="1" applyAlignment="1">
      <alignment horizontal="center" vertical="center" wrapText="1"/>
    </xf>
    <xf numFmtId="0" fontId="38" fillId="3" borderId="36" xfId="0" applyFont="1" applyFill="1" applyBorder="1" applyAlignment="1">
      <alignment horizontal="center" vertical="center" wrapText="1"/>
    </xf>
    <xf numFmtId="0" fontId="9" fillId="2" borderId="34" xfId="0" applyFont="1" applyFill="1" applyBorder="1" applyAlignment="1">
      <alignment horizontal="center" vertical="center" wrapText="1"/>
    </xf>
    <xf numFmtId="0" fontId="9" fillId="2" borderId="46" xfId="0" applyFont="1" applyFill="1" applyBorder="1" applyAlignment="1">
      <alignment horizontal="center" vertical="center" wrapText="1"/>
    </xf>
    <xf numFmtId="0" fontId="9" fillId="2" borderId="35" xfId="0" applyFont="1" applyFill="1" applyBorder="1" applyAlignment="1">
      <alignment horizontal="center" vertical="center" wrapText="1"/>
    </xf>
    <xf numFmtId="0" fontId="2" fillId="2" borderId="56" xfId="0" applyFont="1" applyFill="1" applyBorder="1" applyAlignment="1">
      <alignment horizontal="center" wrapText="1"/>
    </xf>
    <xf numFmtId="0" fontId="2" fillId="2" borderId="15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0" fillId="2" borderId="11" xfId="0" applyFont="1" applyFill="1" applyBorder="1" applyAlignment="1">
      <alignment wrapText="1"/>
    </xf>
    <xf numFmtId="0" fontId="10" fillId="2" borderId="31" xfId="0" applyFont="1" applyFill="1" applyBorder="1" applyAlignment="1">
      <alignment wrapText="1"/>
    </xf>
    <xf numFmtId="0" fontId="36" fillId="0" borderId="4" xfId="0" applyFont="1" applyBorder="1" applyAlignment="1">
      <alignment horizontal="left" vertical="center" wrapText="1"/>
    </xf>
    <xf numFmtId="0" fontId="36" fillId="0" borderId="5" xfId="0" applyFont="1" applyBorder="1" applyAlignment="1">
      <alignment horizontal="left" vertical="center" wrapText="1"/>
    </xf>
    <xf numFmtId="0" fontId="1" fillId="2" borderId="55" xfId="0" applyFont="1" applyFill="1" applyBorder="1" applyAlignment="1">
      <alignment horizontal="left" vertical="center" wrapText="1"/>
    </xf>
    <xf numFmtId="0" fontId="1" fillId="2" borderId="44" xfId="0" applyFont="1" applyFill="1" applyBorder="1" applyAlignment="1">
      <alignment horizontal="left" vertical="center" wrapText="1"/>
    </xf>
    <xf numFmtId="0" fontId="27" fillId="0" borderId="5" xfId="0" applyFont="1" applyBorder="1" applyAlignment="1">
      <alignment horizontal="left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9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top" wrapText="1"/>
    </xf>
    <xf numFmtId="0" fontId="9" fillId="2" borderId="18" xfId="0" applyFont="1" applyFill="1" applyBorder="1" applyAlignment="1">
      <alignment horizontal="center" vertical="top" wrapText="1"/>
    </xf>
    <xf numFmtId="0" fontId="9" fillId="2" borderId="19" xfId="0" applyFont="1" applyFill="1" applyBorder="1" applyAlignment="1">
      <alignment horizontal="center" vertical="top" wrapText="1"/>
    </xf>
    <xf numFmtId="0" fontId="26" fillId="2" borderId="4" xfId="0" applyFont="1" applyFill="1" applyBorder="1" applyAlignment="1">
      <alignment vertical="center" wrapText="1"/>
    </xf>
    <xf numFmtId="0" fontId="26" fillId="2" borderId="5" xfId="0" applyFont="1" applyFill="1" applyBorder="1" applyAlignment="1">
      <alignment vertical="center" wrapText="1"/>
    </xf>
    <xf numFmtId="0" fontId="9" fillId="2" borderId="0" xfId="0" applyFont="1" applyFill="1" applyBorder="1" applyAlignment="1">
      <alignment horizontal="center" wrapText="1"/>
    </xf>
    <xf numFmtId="0" fontId="9" fillId="2" borderId="6" xfId="0" applyFont="1" applyFill="1" applyBorder="1" applyAlignment="1">
      <alignment horizontal="center" wrapText="1"/>
    </xf>
    <xf numFmtId="0" fontId="10" fillId="2" borderId="49" xfId="0" applyFont="1" applyFill="1" applyBorder="1" applyAlignment="1">
      <alignment vertical="center" wrapText="1"/>
    </xf>
    <xf numFmtId="0" fontId="10" fillId="2" borderId="2" xfId="0" applyFont="1" applyFill="1" applyBorder="1" applyAlignment="1">
      <alignment vertical="center" wrapText="1"/>
    </xf>
    <xf numFmtId="0" fontId="26" fillId="2" borderId="4" xfId="0" applyFont="1" applyFill="1" applyBorder="1" applyAlignment="1">
      <alignment horizontal="left" vertical="center" wrapText="1"/>
    </xf>
    <xf numFmtId="0" fontId="26" fillId="2" borderId="5" xfId="0" applyFont="1" applyFill="1" applyBorder="1" applyAlignment="1">
      <alignment horizontal="left" vertical="center" wrapText="1"/>
    </xf>
    <xf numFmtId="0" fontId="2" fillId="2" borderId="59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 wrapText="1"/>
    </xf>
    <xf numFmtId="0" fontId="2" fillId="2" borderId="60" xfId="0" applyFont="1" applyFill="1" applyBorder="1" applyAlignment="1">
      <alignment horizontal="center" vertical="center" wrapText="1"/>
    </xf>
    <xf numFmtId="0" fontId="10" fillId="2" borderId="51" xfId="0" applyFont="1" applyFill="1" applyBorder="1" applyAlignment="1">
      <alignment wrapText="1"/>
    </xf>
    <xf numFmtId="0" fontId="10" fillId="2" borderId="14" xfId="0" applyFont="1" applyFill="1" applyBorder="1" applyAlignment="1">
      <alignment wrapText="1"/>
    </xf>
    <xf numFmtId="0" fontId="10" fillId="2" borderId="49" xfId="0" applyFont="1" applyFill="1" applyBorder="1" applyAlignment="1">
      <alignment wrapText="1"/>
    </xf>
    <xf numFmtId="0" fontId="41" fillId="2" borderId="17" xfId="0" applyFont="1" applyFill="1" applyBorder="1" applyAlignment="1">
      <alignment horizontal="center" wrapText="1"/>
    </xf>
    <xf numFmtId="0" fontId="41" fillId="0" borderId="18" xfId="0" applyFont="1" applyBorder="1" applyAlignment="1">
      <alignment horizontal="center" wrapText="1"/>
    </xf>
    <xf numFmtId="0" fontId="41" fillId="0" borderId="19" xfId="0" applyFont="1" applyBorder="1" applyAlignment="1">
      <alignment horizontal="center" wrapText="1"/>
    </xf>
    <xf numFmtId="0" fontId="41" fillId="2" borderId="17" xfId="0" applyFont="1" applyFill="1" applyBorder="1" applyAlignment="1">
      <alignment vertical="top" wrapText="1"/>
    </xf>
    <xf numFmtId="0" fontId="41" fillId="2" borderId="18" xfId="0" applyFont="1" applyFill="1" applyBorder="1" applyAlignment="1">
      <alignment vertical="top" wrapText="1"/>
    </xf>
    <xf numFmtId="0" fontId="41" fillId="2" borderId="19" xfId="0" applyFont="1" applyFill="1" applyBorder="1" applyAlignment="1">
      <alignment vertical="top" wrapText="1"/>
    </xf>
    <xf numFmtId="0" fontId="9" fillId="2" borderId="45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wrapText="1"/>
    </xf>
    <xf numFmtId="0" fontId="0" fillId="2" borderId="14" xfId="0" applyFill="1" applyBorder="1" applyAlignment="1">
      <alignment wrapText="1"/>
    </xf>
    <xf numFmtId="0" fontId="0" fillId="2" borderId="6" xfId="0" applyFill="1" applyBorder="1" applyAlignment="1">
      <alignment wrapText="1"/>
    </xf>
    <xf numFmtId="0" fontId="9" fillId="2" borderId="51" xfId="0" applyFont="1" applyFill="1" applyBorder="1" applyAlignment="1">
      <alignment horizontal="center" wrapText="1"/>
    </xf>
    <xf numFmtId="0" fontId="9" fillId="2" borderId="10" xfId="0" applyFont="1" applyFill="1" applyBorder="1" applyAlignment="1">
      <alignment horizontal="center" wrapText="1"/>
    </xf>
    <xf numFmtId="0" fontId="7" fillId="3" borderId="57" xfId="0" applyFont="1" applyFill="1" applyBorder="1" applyAlignment="1">
      <alignment vertical="top" wrapText="1"/>
    </xf>
    <xf numFmtId="0" fontId="7" fillId="3" borderId="58" xfId="0" applyFont="1" applyFill="1" applyBorder="1" applyAlignment="1">
      <alignment vertical="top" wrapText="1"/>
    </xf>
    <xf numFmtId="0" fontId="0" fillId="3" borderId="27" xfId="0" applyFill="1" applyBorder="1" applyAlignment="1">
      <alignment wrapText="1"/>
    </xf>
    <xf numFmtId="0" fontId="43" fillId="2" borderId="55" xfId="0" applyFont="1" applyFill="1" applyBorder="1" applyAlignment="1">
      <alignment vertical="center" wrapText="1"/>
    </xf>
    <xf numFmtId="0" fontId="43" fillId="2" borderId="44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8"/>
  <sheetViews>
    <sheetView tabSelected="1" zoomScaleNormal="100" workbookViewId="0">
      <selection activeCell="C50" sqref="C50"/>
    </sheetView>
  </sheetViews>
  <sheetFormatPr defaultRowHeight="13.2"/>
  <cols>
    <col min="1" max="1" width="6.44140625" customWidth="1"/>
    <col min="2" max="2" width="15.44140625" customWidth="1"/>
    <col min="3" max="3" width="51.88671875" customWidth="1"/>
    <col min="4" max="4" width="22.6640625" customWidth="1"/>
  </cols>
  <sheetData>
    <row r="1" spans="1:4" ht="15.6">
      <c r="A1" s="1" t="s">
        <v>250</v>
      </c>
      <c r="C1" s="35"/>
    </row>
    <row r="3" spans="1:4" ht="12.75" customHeight="1">
      <c r="A3" s="2"/>
    </row>
    <row r="4" spans="1:4" ht="28.2">
      <c r="A4" s="151" t="s">
        <v>266</v>
      </c>
      <c r="B4" s="151"/>
      <c r="C4" s="151"/>
      <c r="D4" s="151"/>
    </row>
    <row r="7" spans="1:4" ht="17.399999999999999">
      <c r="A7" s="40" t="s">
        <v>225</v>
      </c>
    </row>
    <row r="8" spans="1:4" ht="13.8" thickBot="1"/>
    <row r="9" spans="1:4" s="51" customFormat="1" ht="12.75" customHeight="1" thickTop="1">
      <c r="A9" s="47" t="s">
        <v>27</v>
      </c>
      <c r="B9" s="48" t="s">
        <v>0</v>
      </c>
      <c r="C9" s="49"/>
      <c r="D9" s="50"/>
    </row>
    <row r="10" spans="1:4" s="51" customFormat="1" ht="13.5" customHeight="1">
      <c r="A10" s="52" t="s">
        <v>28</v>
      </c>
      <c r="B10" s="53" t="s">
        <v>1</v>
      </c>
      <c r="C10" s="54" t="s">
        <v>2</v>
      </c>
      <c r="D10" s="55" t="s">
        <v>3</v>
      </c>
    </row>
    <row r="11" spans="1:4" s="51" customFormat="1" ht="16.2" thickBot="1">
      <c r="A11" s="52"/>
      <c r="B11" s="53" t="s">
        <v>4</v>
      </c>
      <c r="C11" s="56"/>
      <c r="D11" s="57"/>
    </row>
    <row r="12" spans="1:4" s="18" customFormat="1" ht="15.9" customHeight="1" thickTop="1" thickBot="1">
      <c r="A12" s="121">
        <v>1</v>
      </c>
      <c r="B12" s="122" t="s">
        <v>5</v>
      </c>
      <c r="C12" s="116" t="s">
        <v>148</v>
      </c>
      <c r="D12" s="120">
        <f ca="1">'2014 - příjmy z činnosti'!$T$34</f>
        <v>3224.3</v>
      </c>
    </row>
    <row r="13" spans="1:4" s="18" customFormat="1" ht="15.9" customHeight="1">
      <c r="A13" s="16">
        <v>2</v>
      </c>
      <c r="B13" s="17" t="s">
        <v>5</v>
      </c>
      <c r="C13" s="19" t="s">
        <v>6</v>
      </c>
      <c r="D13" s="124" t="s">
        <v>5</v>
      </c>
    </row>
    <row r="14" spans="1:4" s="18" customFormat="1" ht="15.9" customHeight="1">
      <c r="A14" s="16">
        <v>3</v>
      </c>
      <c r="B14" s="20">
        <v>1111</v>
      </c>
      <c r="C14" s="21" t="s">
        <v>7</v>
      </c>
      <c r="D14" s="125">
        <v>250</v>
      </c>
    </row>
    <row r="15" spans="1:4" s="18" customFormat="1" ht="15.9" customHeight="1">
      <c r="A15" s="16">
        <v>4</v>
      </c>
      <c r="B15" s="20">
        <v>1112</v>
      </c>
      <c r="C15" s="21" t="s">
        <v>8</v>
      </c>
      <c r="D15" s="125">
        <v>3</v>
      </c>
    </row>
    <row r="16" spans="1:4" s="18" customFormat="1" ht="15.9" customHeight="1">
      <c r="A16" s="16">
        <v>5</v>
      </c>
      <c r="B16" s="29">
        <v>1113</v>
      </c>
      <c r="C16" s="30" t="s">
        <v>239</v>
      </c>
      <c r="D16" s="125">
        <v>30</v>
      </c>
    </row>
    <row r="17" spans="1:4" s="18" customFormat="1" ht="15.9" customHeight="1">
      <c r="A17" s="16">
        <v>6</v>
      </c>
      <c r="B17" s="20">
        <v>1121</v>
      </c>
      <c r="C17" s="21" t="s">
        <v>9</v>
      </c>
      <c r="D17" s="125">
        <v>350</v>
      </c>
    </row>
    <row r="18" spans="1:4" s="18" customFormat="1" ht="15.9" customHeight="1">
      <c r="A18" s="16">
        <v>7</v>
      </c>
      <c r="B18" s="20">
        <v>1122</v>
      </c>
      <c r="C18" s="21" t="s">
        <v>10</v>
      </c>
      <c r="D18" s="125">
        <v>400</v>
      </c>
    </row>
    <row r="19" spans="1:4" s="18" customFormat="1" ht="15.9" customHeight="1">
      <c r="A19" s="16">
        <v>8</v>
      </c>
      <c r="B19" s="20">
        <v>1211</v>
      </c>
      <c r="C19" s="21" t="s">
        <v>149</v>
      </c>
      <c r="D19" s="125">
        <v>600</v>
      </c>
    </row>
    <row r="20" spans="1:4" s="18" customFormat="1" ht="15.9" customHeight="1">
      <c r="A20" s="16">
        <v>9</v>
      </c>
      <c r="B20" s="20">
        <v>1340</v>
      </c>
      <c r="C20" s="21" t="s">
        <v>183</v>
      </c>
      <c r="D20" s="125">
        <v>130</v>
      </c>
    </row>
    <row r="21" spans="1:4" s="18" customFormat="1" ht="15.9" customHeight="1">
      <c r="A21" s="16">
        <v>10</v>
      </c>
      <c r="B21" s="20">
        <v>1341</v>
      </c>
      <c r="C21" s="21" t="s">
        <v>12</v>
      </c>
      <c r="D21" s="125">
        <v>9</v>
      </c>
    </row>
    <row r="22" spans="1:4" s="18" customFormat="1" ht="15.9" customHeight="1">
      <c r="A22" s="16">
        <v>11</v>
      </c>
      <c r="B22" s="20">
        <v>1342</v>
      </c>
      <c r="C22" s="21" t="s">
        <v>180</v>
      </c>
      <c r="D22" s="125">
        <v>10</v>
      </c>
    </row>
    <row r="23" spans="1:4" s="18" customFormat="1" ht="15.9" customHeight="1">
      <c r="A23" s="16">
        <v>12</v>
      </c>
      <c r="B23" s="20">
        <v>1343</v>
      </c>
      <c r="C23" s="21" t="s">
        <v>13</v>
      </c>
      <c r="D23" s="125"/>
    </row>
    <row r="24" spans="1:4" s="18" customFormat="1" ht="15.9" customHeight="1">
      <c r="A24" s="16">
        <v>13</v>
      </c>
      <c r="B24" s="20">
        <v>1344</v>
      </c>
      <c r="C24" s="21" t="s">
        <v>14</v>
      </c>
      <c r="D24" s="125"/>
    </row>
    <row r="25" spans="1:4" s="18" customFormat="1" ht="15.9" customHeight="1">
      <c r="A25" s="16">
        <v>14</v>
      </c>
      <c r="B25" s="20">
        <v>1345</v>
      </c>
      <c r="C25" s="21" t="s">
        <v>184</v>
      </c>
      <c r="D25" s="125">
        <v>5</v>
      </c>
    </row>
    <row r="26" spans="1:4" s="18" customFormat="1" ht="15.9" customHeight="1">
      <c r="A26" s="16">
        <v>15</v>
      </c>
      <c r="B26" s="20">
        <v>1347</v>
      </c>
      <c r="C26" s="21" t="s">
        <v>15</v>
      </c>
      <c r="D26" s="125"/>
    </row>
    <row r="27" spans="1:4" s="18" customFormat="1" ht="15.9" customHeight="1">
      <c r="A27" s="16">
        <v>16</v>
      </c>
      <c r="B27" s="20">
        <v>1351</v>
      </c>
      <c r="C27" s="21" t="s">
        <v>265</v>
      </c>
      <c r="D27" s="125">
        <v>5</v>
      </c>
    </row>
    <row r="28" spans="1:4" s="18" customFormat="1" ht="15.9" customHeight="1">
      <c r="A28" s="16">
        <v>17</v>
      </c>
      <c r="B28" s="20">
        <v>1361</v>
      </c>
      <c r="C28" s="21" t="s">
        <v>11</v>
      </c>
      <c r="D28" s="125">
        <v>5</v>
      </c>
    </row>
    <row r="29" spans="1:4" s="18" customFormat="1" ht="15.9" customHeight="1">
      <c r="A29" s="16">
        <v>18</v>
      </c>
      <c r="B29" s="20">
        <v>1511</v>
      </c>
      <c r="C29" s="21" t="s">
        <v>16</v>
      </c>
      <c r="D29" s="125">
        <v>180</v>
      </c>
    </row>
    <row r="30" spans="1:4" s="18" customFormat="1" ht="15.9" customHeight="1" thickBot="1">
      <c r="A30" s="32">
        <v>19</v>
      </c>
      <c r="B30" s="31"/>
      <c r="C30" s="31"/>
      <c r="D30" s="126"/>
    </row>
    <row r="31" spans="1:4" s="18" customFormat="1" ht="15.9" customHeight="1" thickBot="1">
      <c r="A31" s="114">
        <v>20</v>
      </c>
      <c r="B31" s="115" t="s">
        <v>5</v>
      </c>
      <c r="C31" s="116" t="s">
        <v>185</v>
      </c>
      <c r="D31" s="123">
        <f>SUM(D14:D30)</f>
        <v>1977</v>
      </c>
    </row>
    <row r="32" spans="1:4" s="18" customFormat="1" ht="15.9" customHeight="1">
      <c r="A32" s="16">
        <v>21</v>
      </c>
      <c r="B32" s="17" t="s">
        <v>5</v>
      </c>
      <c r="C32" s="19" t="s">
        <v>17</v>
      </c>
      <c r="D32" s="124" t="s">
        <v>5</v>
      </c>
    </row>
    <row r="33" spans="1:4" s="18" customFormat="1" ht="15.9" customHeight="1">
      <c r="A33" s="16">
        <v>22</v>
      </c>
      <c r="B33" s="20">
        <v>4112</v>
      </c>
      <c r="C33" s="21" t="s">
        <v>231</v>
      </c>
      <c r="D33" s="125">
        <v>54.4</v>
      </c>
    </row>
    <row r="34" spans="1:4" s="18" customFormat="1" ht="15.9" customHeight="1">
      <c r="A34" s="23" t="s">
        <v>257</v>
      </c>
      <c r="B34" s="22"/>
      <c r="C34" s="24" t="s">
        <v>18</v>
      </c>
      <c r="D34" s="125"/>
    </row>
    <row r="35" spans="1:4" s="18" customFormat="1" ht="15.9" customHeight="1">
      <c r="A35" s="23" t="s">
        <v>258</v>
      </c>
      <c r="B35" s="22"/>
      <c r="C35" s="25" t="s">
        <v>186</v>
      </c>
      <c r="D35" s="125">
        <v>54.4</v>
      </c>
    </row>
    <row r="36" spans="1:4" s="18" customFormat="1" ht="15.9" customHeight="1">
      <c r="A36" s="23"/>
      <c r="B36" s="22"/>
      <c r="C36" s="25"/>
      <c r="D36" s="125"/>
    </row>
    <row r="37" spans="1:4" s="18" customFormat="1" ht="16.5" customHeight="1">
      <c r="A37" s="16">
        <v>23</v>
      </c>
      <c r="B37" s="20">
        <v>4121</v>
      </c>
      <c r="C37" s="21" t="s">
        <v>232</v>
      </c>
      <c r="D37" s="125"/>
    </row>
    <row r="38" spans="1:4" s="18" customFormat="1" ht="15.9" customHeight="1" thickBot="1">
      <c r="A38" s="32">
        <v>24</v>
      </c>
      <c r="B38" s="148">
        <v>4122</v>
      </c>
      <c r="C38" s="147" t="s">
        <v>256</v>
      </c>
      <c r="D38" s="126"/>
    </row>
    <row r="39" spans="1:4" s="18" customFormat="1" ht="15.9" customHeight="1" thickTop="1" thickBot="1">
      <c r="A39" s="117">
        <v>25</v>
      </c>
      <c r="B39" s="118" t="s">
        <v>5</v>
      </c>
      <c r="C39" s="119" t="s">
        <v>221</v>
      </c>
      <c r="D39" s="127">
        <f>D12+D31+D33+D36+D37+D38</f>
        <v>5255.7</v>
      </c>
    </row>
    <row r="40" spans="1:4" s="18" customFormat="1" ht="15.9" customHeight="1" thickTop="1">
      <c r="A40" s="16">
        <v>26</v>
      </c>
      <c r="B40" s="20">
        <v>8115</v>
      </c>
      <c r="C40" s="21" t="s">
        <v>19</v>
      </c>
      <c r="D40" s="125"/>
    </row>
    <row r="41" spans="1:4" s="18" customFormat="1" ht="15.9" customHeight="1">
      <c r="A41" s="16">
        <v>27</v>
      </c>
      <c r="B41" s="29">
        <v>8123</v>
      </c>
      <c r="C41" s="30" t="s">
        <v>146</v>
      </c>
      <c r="D41" s="125"/>
    </row>
    <row r="42" spans="1:4" s="18" customFormat="1" ht="15" customHeight="1">
      <c r="A42" s="26">
        <v>27</v>
      </c>
      <c r="B42" s="29">
        <v>8124</v>
      </c>
      <c r="C42" s="30" t="s">
        <v>147</v>
      </c>
      <c r="D42" s="125"/>
    </row>
    <row r="43" spans="1:4" s="51" customFormat="1" ht="12.75" customHeight="1">
      <c r="A43" s="152"/>
      <c r="B43" s="153"/>
      <c r="C43" s="154"/>
      <c r="D43" s="161">
        <f>SUM(D39:D42)</f>
        <v>5255.7</v>
      </c>
    </row>
    <row r="44" spans="1:4" s="51" customFormat="1" ht="12.75" customHeight="1">
      <c r="A44" s="155" t="s">
        <v>181</v>
      </c>
      <c r="B44" s="156"/>
      <c r="C44" s="157"/>
      <c r="D44" s="162"/>
    </row>
    <row r="45" spans="1:4" s="51" customFormat="1" ht="12.75" customHeight="1" thickBot="1">
      <c r="A45" s="158" t="s">
        <v>150</v>
      </c>
      <c r="B45" s="159"/>
      <c r="C45" s="160"/>
      <c r="D45" s="163"/>
    </row>
    <row r="46" spans="1:4" ht="12.75" customHeight="1" thickTop="1">
      <c r="A46" s="33"/>
      <c r="B46" s="33"/>
      <c r="C46" s="33"/>
      <c r="D46" s="34"/>
    </row>
    <row r="47" spans="1:4" ht="12" customHeight="1">
      <c r="A47" t="s">
        <v>227</v>
      </c>
      <c r="C47" t="s">
        <v>269</v>
      </c>
    </row>
    <row r="48" spans="1:4" ht="12" customHeight="1"/>
    <row r="49" spans="1:4" ht="12.75" customHeight="1">
      <c r="A49" s="8" t="s">
        <v>270</v>
      </c>
    </row>
    <row r="50" spans="1:4" ht="12.75" customHeight="1"/>
    <row r="51" spans="1:4" ht="12.75" customHeight="1">
      <c r="A51" s="44"/>
      <c r="B51" s="45"/>
      <c r="C51" s="35" t="s">
        <v>223</v>
      </c>
      <c r="D51" t="s">
        <v>263</v>
      </c>
    </row>
    <row r="52" spans="1:4" ht="12.75" customHeight="1"/>
    <row r="53" spans="1:4" ht="12.75" customHeight="1"/>
    <row r="54" spans="1:4" ht="12.75" customHeight="1"/>
    <row r="55" spans="1:4" ht="12.75" customHeight="1">
      <c r="A55" s="1"/>
    </row>
    <row r="106" spans="1:6" ht="25.5" customHeight="1"/>
    <row r="107" spans="1:6">
      <c r="A107" s="13"/>
      <c r="B107" s="13"/>
      <c r="C107" s="13"/>
      <c r="D107" s="13"/>
      <c r="E107" s="13"/>
      <c r="F107" s="13"/>
    </row>
    <row r="108" spans="1:6" ht="15.6">
      <c r="A108" s="4"/>
    </row>
  </sheetData>
  <sheetProtection password="CAD1" sheet="1"/>
  <mergeCells count="5">
    <mergeCell ref="A4:D4"/>
    <mergeCell ref="A43:C43"/>
    <mergeCell ref="A44:C44"/>
    <mergeCell ref="A45:C45"/>
    <mergeCell ref="D43:D45"/>
  </mergeCells>
  <phoneticPr fontId="0" type="noConversion"/>
  <pageMargins left="0.39370078740157483" right="0.39370078740157483" top="0.19685039370078741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17"/>
  <sheetViews>
    <sheetView zoomScaleNormal="100" workbookViewId="0">
      <selection activeCell="E20" sqref="E20"/>
    </sheetView>
  </sheetViews>
  <sheetFormatPr defaultRowHeight="13.2"/>
  <cols>
    <col min="1" max="1" width="6.44140625" customWidth="1"/>
    <col min="2" max="2" width="10.6640625" customWidth="1"/>
    <col min="4" max="4" width="30.109375" customWidth="1"/>
    <col min="5" max="5" width="14.6640625" customWidth="1"/>
    <col min="6" max="6" width="19.88671875" customWidth="1"/>
  </cols>
  <sheetData>
    <row r="1" spans="1:10" ht="15.6">
      <c r="A1" s="36" t="s">
        <v>251</v>
      </c>
      <c r="B1" s="35"/>
      <c r="C1" s="35"/>
      <c r="D1" s="35"/>
      <c r="E1" s="35"/>
    </row>
    <row r="2" spans="1:10" ht="15">
      <c r="A2" s="3"/>
    </row>
    <row r="3" spans="1:10" ht="22.8">
      <c r="A3" s="151" t="s">
        <v>267</v>
      </c>
      <c r="B3" s="151"/>
      <c r="C3" s="151"/>
      <c r="D3" s="151"/>
      <c r="E3" s="151"/>
      <c r="F3" s="151"/>
      <c r="G3" s="151"/>
      <c r="H3" s="9"/>
      <c r="I3" s="9"/>
      <c r="J3" s="9"/>
    </row>
    <row r="5" spans="1:10">
      <c r="A5" s="186" t="s">
        <v>168</v>
      </c>
      <c r="B5" s="186"/>
      <c r="C5" s="186"/>
      <c r="D5" s="186"/>
      <c r="E5" s="186"/>
      <c r="F5" s="186"/>
      <c r="G5" s="10"/>
      <c r="H5" s="10"/>
      <c r="I5" s="10"/>
      <c r="J5" s="10"/>
    </row>
    <row r="7" spans="1:10" ht="17.399999999999999">
      <c r="A7" s="40" t="s">
        <v>226</v>
      </c>
    </row>
    <row r="10" spans="1:10" ht="13.8" thickBot="1"/>
    <row r="11" spans="1:10" s="59" customFormat="1" ht="12.75" customHeight="1" thickTop="1">
      <c r="A11" s="169" t="s">
        <v>111</v>
      </c>
      <c r="B11" s="58" t="s">
        <v>20</v>
      </c>
      <c r="C11" s="173" t="s">
        <v>21</v>
      </c>
      <c r="D11" s="174"/>
      <c r="E11" s="183" t="s">
        <v>230</v>
      </c>
      <c r="F11" s="187" t="s">
        <v>24</v>
      </c>
    </row>
    <row r="12" spans="1:10" s="59" customFormat="1" ht="12.75" customHeight="1">
      <c r="A12" s="170"/>
      <c r="B12" s="60" t="s">
        <v>22</v>
      </c>
      <c r="C12" s="175" t="s">
        <v>23</v>
      </c>
      <c r="D12" s="176"/>
      <c r="E12" s="184"/>
      <c r="F12" s="188"/>
    </row>
    <row r="13" spans="1:10" s="59" customFormat="1" ht="12.75" customHeight="1" thickBot="1">
      <c r="A13" s="171"/>
      <c r="B13" s="61" t="s">
        <v>25</v>
      </c>
      <c r="C13" s="177" t="s">
        <v>26</v>
      </c>
      <c r="D13" s="178"/>
      <c r="E13" s="185"/>
      <c r="F13" s="189"/>
    </row>
    <row r="14" spans="1:10" ht="17.399999999999999" customHeight="1">
      <c r="A14" s="129">
        <v>1</v>
      </c>
      <c r="B14" s="149">
        <v>2310</v>
      </c>
      <c r="C14" s="179" t="s">
        <v>101</v>
      </c>
      <c r="D14" s="180"/>
      <c r="E14" s="149">
        <v>5492</v>
      </c>
      <c r="F14" s="150">
        <v>2.5</v>
      </c>
    </row>
    <row r="15" spans="1:10" ht="17.399999999999999" customHeight="1">
      <c r="A15" s="129">
        <v>2</v>
      </c>
      <c r="B15" s="130">
        <v>2341</v>
      </c>
      <c r="C15" s="181" t="s">
        <v>246</v>
      </c>
      <c r="D15" s="182"/>
      <c r="E15" s="130">
        <v>5021</v>
      </c>
      <c r="F15" s="132">
        <v>15</v>
      </c>
    </row>
    <row r="16" spans="1:10" ht="17.399999999999999" customHeight="1">
      <c r="A16" s="129">
        <v>3</v>
      </c>
      <c r="B16" s="130">
        <v>2341</v>
      </c>
      <c r="C16" s="164" t="s">
        <v>246</v>
      </c>
      <c r="D16" s="165"/>
      <c r="E16" s="130">
        <v>5139</v>
      </c>
      <c r="F16" s="132">
        <v>50</v>
      </c>
    </row>
    <row r="17" spans="1:6" ht="17.399999999999999" customHeight="1">
      <c r="A17" s="129">
        <v>4</v>
      </c>
      <c r="B17" s="130">
        <v>2341</v>
      </c>
      <c r="C17" s="164" t="s">
        <v>246</v>
      </c>
      <c r="D17" s="165"/>
      <c r="E17" s="130">
        <v>5169</v>
      </c>
      <c r="F17" s="132">
        <v>5</v>
      </c>
    </row>
    <row r="18" spans="1:6" ht="17.399999999999999" customHeight="1">
      <c r="A18" s="129">
        <v>5</v>
      </c>
      <c r="B18" s="130">
        <v>3412</v>
      </c>
      <c r="C18" s="164" t="s">
        <v>268</v>
      </c>
      <c r="D18" s="172"/>
      <c r="E18" s="130">
        <v>5021</v>
      </c>
      <c r="F18" s="132">
        <v>5</v>
      </c>
    </row>
    <row r="19" spans="1:6" ht="17.399999999999999" customHeight="1">
      <c r="A19" s="129">
        <v>6</v>
      </c>
      <c r="B19" s="130">
        <v>3721</v>
      </c>
      <c r="C19" s="164" t="s">
        <v>247</v>
      </c>
      <c r="D19" s="165"/>
      <c r="E19" s="130">
        <v>5169</v>
      </c>
      <c r="F19" s="132">
        <v>5</v>
      </c>
    </row>
    <row r="20" spans="1:6" ht="17.399999999999999" customHeight="1">
      <c r="A20" s="129">
        <v>7</v>
      </c>
      <c r="B20" s="130">
        <v>3723</v>
      </c>
      <c r="C20" s="164" t="s">
        <v>252</v>
      </c>
      <c r="D20" s="165"/>
      <c r="E20" s="130">
        <v>5137</v>
      </c>
      <c r="F20" s="132">
        <v>3.5</v>
      </c>
    </row>
    <row r="21" spans="1:6" ht="17.399999999999999" customHeight="1">
      <c r="A21" s="129">
        <v>8</v>
      </c>
      <c r="B21" s="130">
        <v>3723</v>
      </c>
      <c r="C21" s="164" t="s">
        <v>252</v>
      </c>
      <c r="D21" s="165"/>
      <c r="E21" s="130">
        <v>5169</v>
      </c>
      <c r="F21" s="132">
        <v>85</v>
      </c>
    </row>
    <row r="22" spans="1:6" ht="17.399999999999999" customHeight="1">
      <c r="A22" s="129">
        <v>9</v>
      </c>
      <c r="B22" s="130">
        <v>5512</v>
      </c>
      <c r="C22" s="164" t="s">
        <v>248</v>
      </c>
      <c r="D22" s="165"/>
      <c r="E22" s="130">
        <v>5229</v>
      </c>
      <c r="F22" s="132">
        <v>2</v>
      </c>
    </row>
    <row r="23" spans="1:6" ht="17.399999999999999" customHeight="1">
      <c r="A23" s="129">
        <v>10</v>
      </c>
      <c r="B23" s="130">
        <v>6171</v>
      </c>
      <c r="C23" s="143" t="s">
        <v>109</v>
      </c>
      <c r="D23" s="144"/>
      <c r="E23" s="130">
        <v>5213</v>
      </c>
      <c r="F23" s="132">
        <v>5</v>
      </c>
    </row>
    <row r="24" spans="1:6" ht="17.399999999999999" customHeight="1">
      <c r="A24" s="129">
        <v>11</v>
      </c>
      <c r="B24" s="130">
        <v>6171</v>
      </c>
      <c r="C24" s="143" t="s">
        <v>109</v>
      </c>
      <c r="D24" s="144"/>
      <c r="E24" s="130">
        <v>5166</v>
      </c>
      <c r="F24" s="132">
        <v>25</v>
      </c>
    </row>
    <row r="25" spans="1:6" ht="17.399999999999999" customHeight="1">
      <c r="A25" s="129">
        <v>12</v>
      </c>
      <c r="B25" s="130">
        <v>6171</v>
      </c>
      <c r="C25" s="143" t="s">
        <v>109</v>
      </c>
      <c r="D25" s="144"/>
      <c r="E25" s="130">
        <v>5172</v>
      </c>
      <c r="F25" s="132">
        <v>10</v>
      </c>
    </row>
    <row r="26" spans="1:6" ht="17.399999999999999" customHeight="1">
      <c r="A26" s="129">
        <v>13</v>
      </c>
      <c r="B26" s="130">
        <v>6171</v>
      </c>
      <c r="C26" s="143" t="s">
        <v>109</v>
      </c>
      <c r="D26" s="144"/>
      <c r="E26" s="130">
        <v>5192</v>
      </c>
      <c r="F26" s="132">
        <v>20</v>
      </c>
    </row>
    <row r="27" spans="1:6" ht="17.399999999999999" customHeight="1">
      <c r="A27" s="129">
        <v>15</v>
      </c>
      <c r="B27" s="130">
        <v>6171</v>
      </c>
      <c r="C27" s="143" t="s">
        <v>109</v>
      </c>
      <c r="D27" s="144"/>
      <c r="E27" s="130">
        <v>5229</v>
      </c>
      <c r="F27" s="132">
        <v>4</v>
      </c>
    </row>
    <row r="28" spans="1:6" ht="17.399999999999999" customHeight="1">
      <c r="A28" s="129">
        <v>16</v>
      </c>
      <c r="B28" s="130">
        <v>6409</v>
      </c>
      <c r="C28" s="143" t="s">
        <v>249</v>
      </c>
      <c r="D28" s="144"/>
      <c r="E28" s="130">
        <v>5909</v>
      </c>
      <c r="F28" s="132">
        <v>-2174.3000000000002</v>
      </c>
    </row>
    <row r="29" spans="1:6" ht="17.399999999999999" customHeight="1">
      <c r="A29" s="129"/>
      <c r="B29" s="130"/>
      <c r="C29" s="143"/>
      <c r="D29" s="144"/>
      <c r="E29" s="130"/>
      <c r="F29" s="132"/>
    </row>
    <row r="30" spans="1:6" ht="17.399999999999999" customHeight="1">
      <c r="A30" s="11"/>
      <c r="B30" s="6"/>
      <c r="C30" s="14"/>
      <c r="D30" s="15"/>
      <c r="E30" s="6"/>
      <c r="F30" s="5"/>
    </row>
    <row r="31" spans="1:6" ht="17.399999999999999" customHeight="1">
      <c r="A31" s="11"/>
      <c r="B31" s="6"/>
      <c r="C31" s="14"/>
      <c r="D31" s="15"/>
      <c r="E31" s="6"/>
      <c r="F31" s="5"/>
    </row>
    <row r="32" spans="1:6" ht="17.399999999999999" customHeight="1">
      <c r="A32" s="11"/>
      <c r="B32" s="6"/>
      <c r="C32" s="14"/>
      <c r="D32" s="15"/>
      <c r="E32" s="6"/>
      <c r="F32" s="5"/>
    </row>
    <row r="33" spans="1:6" ht="17.399999999999999" customHeight="1">
      <c r="A33" s="11"/>
      <c r="B33" s="6"/>
      <c r="C33" s="14"/>
      <c r="D33" s="15"/>
      <c r="E33" s="6"/>
      <c r="F33" s="5"/>
    </row>
    <row r="34" spans="1:6" ht="17.399999999999999" customHeight="1">
      <c r="A34" s="11"/>
      <c r="B34" s="6"/>
      <c r="C34" s="167"/>
      <c r="D34" s="168"/>
      <c r="E34" s="6"/>
      <c r="F34" s="5"/>
    </row>
    <row r="35" spans="1:6" ht="17.399999999999999" customHeight="1">
      <c r="A35" s="11"/>
      <c r="B35" s="6"/>
      <c r="C35" s="167"/>
      <c r="D35" s="168"/>
      <c r="E35" s="6"/>
      <c r="F35" s="5"/>
    </row>
    <row r="36" spans="1:6" ht="19.5" customHeight="1">
      <c r="A36" s="11"/>
      <c r="B36" s="6"/>
      <c r="C36" s="167"/>
      <c r="D36" s="168"/>
      <c r="E36" s="6"/>
      <c r="F36" s="5"/>
    </row>
    <row r="37" spans="1:6" s="51" customFormat="1" ht="18.600000000000001" customHeight="1" thickBot="1">
      <c r="A37" s="141"/>
      <c r="B37" s="166" t="s">
        <v>151</v>
      </c>
      <c r="C37" s="166"/>
      <c r="D37" s="166"/>
      <c r="E37" s="142"/>
      <c r="F37" s="131">
        <f>SUM(F14:F36)</f>
        <v>-1937.3000000000002</v>
      </c>
    </row>
    <row r="38" spans="1:6" ht="16.5" customHeight="1" thickTop="1"/>
    <row r="39" spans="1:6" ht="16.5" customHeight="1"/>
    <row r="40" spans="1:6" ht="16.5" customHeight="1"/>
    <row r="41" spans="1:6" ht="16.5" customHeight="1"/>
    <row r="42" spans="1:6" ht="16.5" customHeight="1"/>
    <row r="43" spans="1:6" ht="16.5" customHeight="1"/>
    <row r="44" spans="1:6" ht="16.5" customHeight="1"/>
    <row r="45" spans="1:6" ht="16.5" customHeight="1"/>
    <row r="46" spans="1:6" ht="16.5" customHeight="1"/>
    <row r="47" spans="1:6" ht="16.5" customHeight="1"/>
    <row r="48" spans="1:6" ht="16.5" customHeight="1"/>
    <row r="49" ht="16.5" customHeight="1"/>
    <row r="50" ht="16.5" customHeight="1"/>
    <row r="51" ht="16.5" customHeight="1"/>
    <row r="52" ht="16.5" customHeight="1"/>
    <row r="53" ht="16.5" customHeight="1"/>
    <row r="54" ht="16.5" customHeight="1"/>
    <row r="55" ht="16.5" customHeight="1"/>
    <row r="56" ht="16.5" customHeight="1"/>
    <row r="57" ht="16.5" customHeight="1"/>
    <row r="58" ht="16.5" customHeight="1"/>
    <row r="59" ht="16.5" customHeight="1"/>
    <row r="60" ht="16.5" customHeight="1"/>
    <row r="61" ht="16.5" customHeight="1"/>
    <row r="62" ht="16.5" customHeight="1"/>
    <row r="63" ht="16.5" customHeight="1"/>
    <row r="64" ht="16.5" customHeight="1"/>
    <row r="65" ht="16.5" customHeight="1"/>
    <row r="66" ht="16.5" customHeight="1"/>
    <row r="67" ht="16.5" customHeight="1"/>
    <row r="68" ht="16.5" customHeight="1"/>
    <row r="69" ht="16.5" customHeight="1"/>
    <row r="70" ht="16.5" customHeight="1"/>
    <row r="71" ht="16.5" customHeight="1"/>
    <row r="72" ht="16.5" customHeight="1"/>
    <row r="73" ht="16.5" customHeight="1"/>
    <row r="74" ht="16.5" customHeight="1"/>
    <row r="75" ht="16.5" customHeight="1"/>
    <row r="76" ht="16.5" customHeight="1"/>
    <row r="77" ht="16.5" customHeight="1"/>
    <row r="78" ht="16.5" customHeight="1"/>
    <row r="79" ht="16.5" customHeight="1"/>
    <row r="80" ht="16.5" customHeight="1"/>
    <row r="81" ht="16.5" customHeight="1"/>
    <row r="82" ht="16.5" customHeight="1"/>
    <row r="83" ht="16.5" customHeight="1"/>
    <row r="84" ht="16.5" customHeight="1"/>
    <row r="85" ht="16.5" customHeight="1"/>
    <row r="86" ht="16.5" customHeight="1"/>
    <row r="87" ht="16.5" customHeight="1"/>
    <row r="88" ht="16.5" customHeight="1"/>
    <row r="89" ht="16.5" customHeight="1"/>
    <row r="90" ht="16.5" customHeight="1"/>
    <row r="91" ht="16.5" customHeight="1"/>
    <row r="92" ht="16.5" customHeight="1"/>
    <row r="93" ht="16.5" customHeight="1"/>
    <row r="94" ht="16.5" customHeight="1"/>
    <row r="95" ht="16.5" customHeight="1"/>
    <row r="96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</sheetData>
  <sheetProtection password="CAD1" sheet="1"/>
  <mergeCells count="21">
    <mergeCell ref="A3:G3"/>
    <mergeCell ref="C15:D15"/>
    <mergeCell ref="C16:D16"/>
    <mergeCell ref="C17:D17"/>
    <mergeCell ref="E11:E13"/>
    <mergeCell ref="A5:F5"/>
    <mergeCell ref="F11:F13"/>
    <mergeCell ref="C19:D19"/>
    <mergeCell ref="A11:A13"/>
    <mergeCell ref="C18:D18"/>
    <mergeCell ref="C11:D11"/>
    <mergeCell ref="C12:D12"/>
    <mergeCell ref="C13:D13"/>
    <mergeCell ref="C14:D14"/>
    <mergeCell ref="C20:D20"/>
    <mergeCell ref="C21:D21"/>
    <mergeCell ref="C22:D22"/>
    <mergeCell ref="B37:D37"/>
    <mergeCell ref="C36:D36"/>
    <mergeCell ref="C34:D34"/>
    <mergeCell ref="C35:D35"/>
  </mergeCells>
  <phoneticPr fontId="0" type="noConversion"/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AH50"/>
  <sheetViews>
    <sheetView topLeftCell="B1" zoomScale="55" zoomScaleNormal="55" workbookViewId="0">
      <pane xSplit="3" ySplit="8" topLeftCell="E12" activePane="bottomRight" state="frozen"/>
      <selection activeCell="B1" sqref="B1"/>
      <selection pane="topRight" activeCell="E1" sqref="E1"/>
      <selection pane="bottomLeft" activeCell="B9" sqref="B9"/>
      <selection pane="bottomRight" activeCell="Z22" sqref="Z22"/>
    </sheetView>
  </sheetViews>
  <sheetFormatPr defaultRowHeight="13.2"/>
  <cols>
    <col min="1" max="1" width="6.44140625" customWidth="1"/>
    <col min="4" max="4" width="21.33203125" customWidth="1"/>
    <col min="5" max="28" width="8.33203125" customWidth="1"/>
    <col min="29" max="29" width="12.109375" bestFit="1" customWidth="1"/>
    <col min="33" max="33" width="11.33203125" customWidth="1"/>
    <col min="34" max="34" width="6.44140625" customWidth="1"/>
    <col min="35" max="35" width="12.109375" bestFit="1" customWidth="1"/>
  </cols>
  <sheetData>
    <row r="1" spans="1:34" ht="18">
      <c r="A1" s="40" t="s">
        <v>228</v>
      </c>
      <c r="Q1" t="s">
        <v>164</v>
      </c>
      <c r="S1" t="s">
        <v>162</v>
      </c>
    </row>
    <row r="2" spans="1:34" ht="8.25" customHeight="1" thickBot="1">
      <c r="A2" s="1"/>
      <c r="R2" t="s">
        <v>163</v>
      </c>
      <c r="AG2" s="37" t="s">
        <v>165</v>
      </c>
    </row>
    <row r="3" spans="1:34" s="51" customFormat="1" ht="16.2" thickTop="1">
      <c r="A3" s="169" t="s">
        <v>111</v>
      </c>
      <c r="B3" s="62"/>
      <c r="C3" s="173" t="s">
        <v>112</v>
      </c>
      <c r="D3" s="174"/>
      <c r="E3" s="63" t="s">
        <v>34</v>
      </c>
      <c r="F3" s="63" t="s">
        <v>37</v>
      </c>
      <c r="G3" s="63" t="s">
        <v>152</v>
      </c>
      <c r="H3" s="63" t="s">
        <v>40</v>
      </c>
      <c r="I3" s="63" t="s">
        <v>44</v>
      </c>
      <c r="J3" s="63" t="s">
        <v>47</v>
      </c>
      <c r="K3" s="63" t="s">
        <v>51</v>
      </c>
      <c r="L3" s="63" t="s">
        <v>54</v>
      </c>
      <c r="M3" s="212" t="s">
        <v>158</v>
      </c>
      <c r="N3" s="212" t="s">
        <v>57</v>
      </c>
      <c r="O3" s="63" t="s">
        <v>58</v>
      </c>
      <c r="P3" s="63" t="s">
        <v>61</v>
      </c>
      <c r="Q3" s="63" t="s">
        <v>63</v>
      </c>
      <c r="R3" s="63" t="s">
        <v>65</v>
      </c>
      <c r="S3" s="63" t="s">
        <v>65</v>
      </c>
      <c r="T3" s="63" t="s">
        <v>65</v>
      </c>
      <c r="U3" s="63" t="s">
        <v>211</v>
      </c>
      <c r="V3" s="63" t="s">
        <v>54</v>
      </c>
      <c r="W3" s="63" t="s">
        <v>71</v>
      </c>
      <c r="X3" s="63" t="s">
        <v>75</v>
      </c>
      <c r="Y3" s="63" t="s">
        <v>80</v>
      </c>
      <c r="Z3" s="63" t="s">
        <v>81</v>
      </c>
      <c r="AA3" s="63" t="s">
        <v>254</v>
      </c>
      <c r="AB3" s="63" t="s">
        <v>86</v>
      </c>
      <c r="AC3" s="63" t="s">
        <v>259</v>
      </c>
      <c r="AD3" s="63" t="s">
        <v>90</v>
      </c>
      <c r="AE3" s="63" t="s">
        <v>93</v>
      </c>
      <c r="AF3" s="87" t="s">
        <v>93</v>
      </c>
      <c r="AG3" s="90"/>
      <c r="AH3" s="64"/>
    </row>
    <row r="4" spans="1:34" s="51" customFormat="1" ht="12.75" customHeight="1">
      <c r="A4" s="170"/>
      <c r="B4" s="53" t="s">
        <v>29</v>
      </c>
      <c r="C4" s="175"/>
      <c r="D4" s="176"/>
      <c r="E4" s="65" t="s">
        <v>35</v>
      </c>
      <c r="F4" s="65" t="s">
        <v>38</v>
      </c>
      <c r="G4" s="65" t="s">
        <v>153</v>
      </c>
      <c r="H4" s="65" t="s">
        <v>41</v>
      </c>
      <c r="I4" s="65" t="s">
        <v>41</v>
      </c>
      <c r="J4" s="65" t="s">
        <v>48</v>
      </c>
      <c r="K4" s="65" t="s">
        <v>52</v>
      </c>
      <c r="L4" s="65" t="s">
        <v>55</v>
      </c>
      <c r="M4" s="213"/>
      <c r="N4" s="213"/>
      <c r="O4" s="65" t="s">
        <v>59</v>
      </c>
      <c r="P4" s="65" t="s">
        <v>62</v>
      </c>
      <c r="Q4" s="65" t="s">
        <v>64</v>
      </c>
      <c r="R4" s="65" t="s">
        <v>66</v>
      </c>
      <c r="S4" s="65" t="s">
        <v>209</v>
      </c>
      <c r="T4" s="65" t="s">
        <v>67</v>
      </c>
      <c r="U4" s="65"/>
      <c r="V4" s="65" t="s">
        <v>212</v>
      </c>
      <c r="W4" s="65" t="s">
        <v>72</v>
      </c>
      <c r="X4" s="65" t="s">
        <v>76</v>
      </c>
      <c r="Y4" s="65" t="s">
        <v>74</v>
      </c>
      <c r="Z4" s="65" t="s">
        <v>82</v>
      </c>
      <c r="AA4" s="65" t="s">
        <v>255</v>
      </c>
      <c r="AB4" s="65" t="s">
        <v>87</v>
      </c>
      <c r="AC4" s="65" t="s">
        <v>260</v>
      </c>
      <c r="AD4" s="65" t="s">
        <v>91</v>
      </c>
      <c r="AE4" s="65" t="s">
        <v>94</v>
      </c>
      <c r="AF4" s="33" t="s">
        <v>88</v>
      </c>
      <c r="AG4" s="91" t="s">
        <v>81</v>
      </c>
      <c r="AH4" s="66" t="s">
        <v>27</v>
      </c>
    </row>
    <row r="5" spans="1:34" s="51" customFormat="1" ht="12.75" customHeight="1">
      <c r="A5" s="170"/>
      <c r="B5" s="53" t="s">
        <v>30</v>
      </c>
      <c r="C5" s="175"/>
      <c r="D5" s="176"/>
      <c r="E5" s="65" t="s">
        <v>36</v>
      </c>
      <c r="F5" s="65" t="s">
        <v>39</v>
      </c>
      <c r="G5" s="65" t="s">
        <v>154</v>
      </c>
      <c r="H5" s="65" t="s">
        <v>42</v>
      </c>
      <c r="I5" s="65" t="s">
        <v>207</v>
      </c>
      <c r="J5" s="65" t="s">
        <v>49</v>
      </c>
      <c r="K5" s="65" t="s">
        <v>157</v>
      </c>
      <c r="L5" s="65" t="s">
        <v>56</v>
      </c>
      <c r="M5" s="213"/>
      <c r="N5" s="213"/>
      <c r="O5" s="65" t="s">
        <v>60</v>
      </c>
      <c r="P5" s="67"/>
      <c r="Q5" s="65" t="s">
        <v>208</v>
      </c>
      <c r="R5" s="67"/>
      <c r="S5" s="65" t="s">
        <v>72</v>
      </c>
      <c r="T5" s="65" t="s">
        <v>68</v>
      </c>
      <c r="U5" s="67"/>
      <c r="V5" s="65" t="s">
        <v>70</v>
      </c>
      <c r="W5" s="65" t="s">
        <v>73</v>
      </c>
      <c r="X5" s="65" t="s">
        <v>77</v>
      </c>
      <c r="Y5" s="65"/>
      <c r="Z5" s="65" t="s">
        <v>83</v>
      </c>
      <c r="AA5" s="65"/>
      <c r="AB5" s="65" t="s">
        <v>88</v>
      </c>
      <c r="AC5" s="65" t="s">
        <v>261</v>
      </c>
      <c r="AD5" s="65" t="s">
        <v>92</v>
      </c>
      <c r="AE5" s="65" t="s">
        <v>95</v>
      </c>
      <c r="AF5" s="33" t="s">
        <v>159</v>
      </c>
      <c r="AG5" s="91" t="s">
        <v>96</v>
      </c>
      <c r="AH5" s="66" t="s">
        <v>28</v>
      </c>
    </row>
    <row r="6" spans="1:34" s="51" customFormat="1" ht="26.4">
      <c r="A6" s="170"/>
      <c r="B6" s="53" t="s">
        <v>22</v>
      </c>
      <c r="C6" s="175"/>
      <c r="D6" s="176"/>
      <c r="E6" s="68" t="s">
        <v>204</v>
      </c>
      <c r="F6" s="67"/>
      <c r="G6" s="65" t="s">
        <v>155</v>
      </c>
      <c r="H6" s="65" t="s">
        <v>43</v>
      </c>
      <c r="I6" s="65" t="s">
        <v>45</v>
      </c>
      <c r="J6" s="65" t="s">
        <v>50</v>
      </c>
      <c r="K6" s="68" t="s">
        <v>53</v>
      </c>
      <c r="L6" s="67"/>
      <c r="M6" s="213"/>
      <c r="N6" s="213"/>
      <c r="O6" s="67"/>
      <c r="P6" s="67"/>
      <c r="Q6" s="67"/>
      <c r="R6" s="67"/>
      <c r="S6" s="65" t="s">
        <v>210</v>
      </c>
      <c r="T6" s="65" t="s">
        <v>69</v>
      </c>
      <c r="U6" s="67"/>
      <c r="V6" s="67"/>
      <c r="W6" s="65" t="s">
        <v>74</v>
      </c>
      <c r="X6" s="65" t="s">
        <v>78</v>
      </c>
      <c r="Y6" s="67"/>
      <c r="Z6" s="65" t="s">
        <v>84</v>
      </c>
      <c r="AA6" s="65"/>
      <c r="AB6" s="65" t="s">
        <v>89</v>
      </c>
      <c r="AC6" s="68" t="s">
        <v>262</v>
      </c>
      <c r="AD6" s="67"/>
      <c r="AE6" s="65" t="s">
        <v>39</v>
      </c>
      <c r="AF6" s="33" t="s">
        <v>160</v>
      </c>
      <c r="AG6" s="92"/>
      <c r="AH6" s="66"/>
    </row>
    <row r="7" spans="1:34" s="51" customFormat="1" ht="26.4">
      <c r="A7" s="170"/>
      <c r="B7" s="53" t="s">
        <v>25</v>
      </c>
      <c r="C7" s="175"/>
      <c r="D7" s="176"/>
      <c r="E7" s="69" t="s">
        <v>205</v>
      </c>
      <c r="F7" s="70"/>
      <c r="G7" s="27" t="s">
        <v>156</v>
      </c>
      <c r="H7" s="27" t="s">
        <v>206</v>
      </c>
      <c r="I7" s="27" t="s">
        <v>46</v>
      </c>
      <c r="J7" s="70"/>
      <c r="K7" s="70"/>
      <c r="L7" s="70"/>
      <c r="M7" s="214"/>
      <c r="N7" s="214"/>
      <c r="O7" s="70"/>
      <c r="P7" s="70"/>
      <c r="Q7" s="70"/>
      <c r="R7" s="70"/>
      <c r="S7" s="70"/>
      <c r="T7" s="70"/>
      <c r="U7" s="70"/>
      <c r="V7" s="70"/>
      <c r="W7" s="70"/>
      <c r="X7" s="27" t="s">
        <v>79</v>
      </c>
      <c r="Y7" s="70"/>
      <c r="Z7" s="27" t="s">
        <v>85</v>
      </c>
      <c r="AA7" s="27"/>
      <c r="AB7" s="70"/>
      <c r="AC7" s="69"/>
      <c r="AD7" s="70"/>
      <c r="AE7" s="70"/>
      <c r="AF7" s="88" t="s">
        <v>161</v>
      </c>
      <c r="AG7" s="93"/>
      <c r="AH7" s="71"/>
    </row>
    <row r="8" spans="1:34" s="51" customFormat="1" ht="15" customHeight="1">
      <c r="A8" s="209"/>
      <c r="B8" s="7"/>
      <c r="C8" s="210"/>
      <c r="D8" s="211"/>
      <c r="E8" s="72">
        <v>5011</v>
      </c>
      <c r="F8" s="72">
        <v>5021</v>
      </c>
      <c r="G8" s="72">
        <v>5023</v>
      </c>
      <c r="H8" s="72">
        <v>5031</v>
      </c>
      <c r="I8" s="72">
        <v>5032</v>
      </c>
      <c r="J8" s="72">
        <v>5136</v>
      </c>
      <c r="K8" s="72">
        <v>5137</v>
      </c>
      <c r="L8" s="72">
        <v>5139</v>
      </c>
      <c r="M8" s="72">
        <v>5151</v>
      </c>
      <c r="N8" s="72">
        <v>5153</v>
      </c>
      <c r="O8" s="72">
        <v>5154</v>
      </c>
      <c r="P8" s="72">
        <v>5155</v>
      </c>
      <c r="Q8" s="72">
        <v>5156</v>
      </c>
      <c r="R8" s="72">
        <v>5161</v>
      </c>
      <c r="S8" s="72">
        <v>5162</v>
      </c>
      <c r="T8" s="72">
        <v>5163</v>
      </c>
      <c r="U8" s="72">
        <v>5164</v>
      </c>
      <c r="V8" s="72">
        <v>5169</v>
      </c>
      <c r="W8" s="72">
        <v>5171</v>
      </c>
      <c r="X8" s="72">
        <v>5173</v>
      </c>
      <c r="Y8" s="72">
        <v>5175</v>
      </c>
      <c r="Z8" s="72">
        <v>5193</v>
      </c>
      <c r="AA8" s="72">
        <v>5194</v>
      </c>
      <c r="AB8" s="72">
        <v>5321</v>
      </c>
      <c r="AC8" s="72">
        <v>5362</v>
      </c>
      <c r="AD8" s="72">
        <v>6121</v>
      </c>
      <c r="AE8" s="72" t="s">
        <v>97</v>
      </c>
      <c r="AF8" s="89">
        <v>6351</v>
      </c>
      <c r="AG8" s="94"/>
      <c r="AH8" s="12"/>
    </row>
    <row r="9" spans="1:34" ht="27.9" customHeight="1">
      <c r="A9" s="28">
        <v>1</v>
      </c>
      <c r="B9" s="38">
        <v>1019</v>
      </c>
      <c r="C9" s="200" t="s">
        <v>166</v>
      </c>
      <c r="D9" s="201"/>
      <c r="E9" s="101"/>
      <c r="F9" s="101"/>
      <c r="G9" s="101"/>
      <c r="H9" s="101"/>
      <c r="I9" s="101"/>
      <c r="J9" s="101"/>
      <c r="K9" s="101"/>
      <c r="L9" s="101"/>
      <c r="M9" s="101"/>
      <c r="N9" s="101"/>
      <c r="O9" s="101"/>
      <c r="P9" s="101"/>
      <c r="Q9" s="101"/>
      <c r="R9" s="101"/>
      <c r="S9" s="101"/>
      <c r="T9" s="101"/>
      <c r="U9" s="101"/>
      <c r="V9" s="101"/>
      <c r="W9" s="101"/>
      <c r="X9" s="101"/>
      <c r="Y9" s="101"/>
      <c r="Z9" s="101"/>
      <c r="AA9" s="101"/>
      <c r="AB9" s="101"/>
      <c r="AC9" s="101"/>
      <c r="AD9" s="101"/>
      <c r="AE9" s="101"/>
      <c r="AF9" s="102"/>
      <c r="AG9" s="103">
        <f>SUM(E9:AF9)</f>
        <v>0</v>
      </c>
      <c r="AH9" s="41">
        <v>1</v>
      </c>
    </row>
    <row r="10" spans="1:34" ht="27.9" customHeight="1">
      <c r="A10" s="28">
        <v>2</v>
      </c>
      <c r="B10" s="38">
        <v>1031</v>
      </c>
      <c r="C10" s="200" t="s">
        <v>240</v>
      </c>
      <c r="D10" s="201"/>
      <c r="E10" s="104"/>
      <c r="F10" s="101"/>
      <c r="G10" s="101"/>
      <c r="H10" s="101"/>
      <c r="I10" s="101"/>
      <c r="J10" s="101"/>
      <c r="K10" s="101"/>
      <c r="L10" s="101">
        <v>100</v>
      </c>
      <c r="M10" s="101"/>
      <c r="N10" s="101"/>
      <c r="O10" s="101"/>
      <c r="P10" s="101"/>
      <c r="Q10" s="101"/>
      <c r="R10" s="101"/>
      <c r="S10" s="101"/>
      <c r="T10" s="101"/>
      <c r="U10" s="101"/>
      <c r="V10" s="101">
        <v>650</v>
      </c>
      <c r="W10" s="101"/>
      <c r="X10" s="101"/>
      <c r="Y10" s="101"/>
      <c r="Z10" s="101"/>
      <c r="AA10" s="101"/>
      <c r="AB10" s="101"/>
      <c r="AC10" s="101"/>
      <c r="AD10" s="101">
        <v>70</v>
      </c>
      <c r="AE10" s="101"/>
      <c r="AF10" s="102"/>
      <c r="AG10" s="103">
        <f>SUM(E10:AF10)</f>
        <v>820</v>
      </c>
      <c r="AH10" s="41">
        <v>2</v>
      </c>
    </row>
    <row r="11" spans="1:34" ht="27.9" customHeight="1">
      <c r="A11" s="108">
        <v>3</v>
      </c>
      <c r="B11" s="109" t="s">
        <v>5</v>
      </c>
      <c r="C11" s="198" t="s">
        <v>189</v>
      </c>
      <c r="D11" s="199"/>
      <c r="E11" s="110"/>
      <c r="F11" s="110"/>
      <c r="G11" s="110"/>
      <c r="H11" s="110"/>
      <c r="I11" s="110"/>
      <c r="J11" s="110"/>
      <c r="K11" s="110"/>
      <c r="L11" s="110">
        <f>SUM(L10)</f>
        <v>100</v>
      </c>
      <c r="M11" s="110"/>
      <c r="N11" s="110"/>
      <c r="O11" s="110"/>
      <c r="P11" s="110"/>
      <c r="Q11" s="110"/>
      <c r="R11" s="110"/>
      <c r="S11" s="110"/>
      <c r="T11" s="110"/>
      <c r="U11" s="110"/>
      <c r="V11" s="110">
        <f>SUM(V10)</f>
        <v>650</v>
      </c>
      <c r="W11" s="110"/>
      <c r="X11" s="110"/>
      <c r="Y11" s="110"/>
      <c r="Z11" s="110"/>
      <c r="AA11" s="110"/>
      <c r="AB11" s="110"/>
      <c r="AC11" s="110"/>
      <c r="AD11" s="110">
        <f>SUM(AD9:AD10)</f>
        <v>70</v>
      </c>
      <c r="AE11" s="110"/>
      <c r="AF11" s="111"/>
      <c r="AG11" s="112">
        <f>SUM(AG9:AG10)</f>
        <v>820</v>
      </c>
      <c r="AH11" s="113">
        <v>3</v>
      </c>
    </row>
    <row r="12" spans="1:34" ht="27.9" customHeight="1">
      <c r="A12" s="28">
        <v>4</v>
      </c>
      <c r="B12" s="38">
        <v>2141</v>
      </c>
      <c r="C12" s="200" t="s">
        <v>233</v>
      </c>
      <c r="D12" s="201"/>
      <c r="E12" s="101"/>
      <c r="F12" s="101"/>
      <c r="G12" s="101"/>
      <c r="H12" s="101"/>
      <c r="I12" s="101"/>
      <c r="J12" s="101"/>
      <c r="K12" s="101"/>
      <c r="L12" s="101"/>
      <c r="M12" s="101"/>
      <c r="N12" s="101"/>
      <c r="O12" s="101"/>
      <c r="P12" s="101"/>
      <c r="Q12" s="101"/>
      <c r="R12" s="101"/>
      <c r="S12" s="101"/>
      <c r="T12" s="101"/>
      <c r="U12" s="101"/>
      <c r="V12" s="101"/>
      <c r="W12" s="101"/>
      <c r="X12" s="101"/>
      <c r="Y12" s="101"/>
      <c r="Z12" s="101"/>
      <c r="AA12" s="101"/>
      <c r="AB12" s="101"/>
      <c r="AC12" s="101"/>
      <c r="AD12" s="101"/>
      <c r="AE12" s="101"/>
      <c r="AF12" s="102"/>
      <c r="AG12" s="103">
        <f t="shared" ref="AG12:AG18" si="0">SUM(E12:AF12)</f>
        <v>0</v>
      </c>
      <c r="AH12" s="41">
        <v>4</v>
      </c>
    </row>
    <row r="13" spans="1:34" ht="27.9" customHeight="1">
      <c r="A13" s="28">
        <v>5</v>
      </c>
      <c r="B13" s="38">
        <v>2143</v>
      </c>
      <c r="C13" s="200" t="s">
        <v>234</v>
      </c>
      <c r="D13" s="201"/>
      <c r="E13" s="46"/>
      <c r="F13" s="101"/>
      <c r="G13" s="101"/>
      <c r="H13" s="101"/>
      <c r="I13" s="101"/>
      <c r="J13" s="101"/>
      <c r="K13" s="101"/>
      <c r="L13" s="101"/>
      <c r="M13" s="101"/>
      <c r="N13" s="101"/>
      <c r="O13" s="101"/>
      <c r="P13" s="101"/>
      <c r="Q13" s="101"/>
      <c r="R13" s="101"/>
      <c r="S13" s="101"/>
      <c r="T13" s="101"/>
      <c r="U13" s="101"/>
      <c r="V13" s="101"/>
      <c r="W13" s="101"/>
      <c r="X13" s="101"/>
      <c r="Y13" s="101"/>
      <c r="Z13" s="101"/>
      <c r="AA13" s="101"/>
      <c r="AB13" s="101"/>
      <c r="AC13" s="101"/>
      <c r="AD13" s="101"/>
      <c r="AE13" s="101"/>
      <c r="AF13" s="102"/>
      <c r="AG13" s="103">
        <f t="shared" si="0"/>
        <v>0</v>
      </c>
      <c r="AH13" s="41">
        <v>5</v>
      </c>
    </row>
    <row r="14" spans="1:34" ht="27.9" customHeight="1">
      <c r="A14" s="28">
        <v>6</v>
      </c>
      <c r="B14" s="38">
        <v>2212</v>
      </c>
      <c r="C14" s="200" t="s">
        <v>98</v>
      </c>
      <c r="D14" s="201"/>
      <c r="E14" s="101"/>
      <c r="F14" s="101">
        <v>2</v>
      </c>
      <c r="G14" s="101"/>
      <c r="H14" s="101"/>
      <c r="I14" s="101"/>
      <c r="J14" s="101"/>
      <c r="K14" s="101"/>
      <c r="L14" s="101">
        <v>15</v>
      </c>
      <c r="M14" s="101"/>
      <c r="N14" s="101"/>
      <c r="O14" s="101"/>
      <c r="P14" s="101"/>
      <c r="Q14" s="101"/>
      <c r="R14" s="101"/>
      <c r="S14" s="101"/>
      <c r="T14" s="101"/>
      <c r="U14" s="101"/>
      <c r="V14" s="101">
        <v>45</v>
      </c>
      <c r="W14" s="101">
        <v>100</v>
      </c>
      <c r="X14" s="101"/>
      <c r="Y14" s="101"/>
      <c r="Z14" s="101"/>
      <c r="AA14" s="101"/>
      <c r="AB14" s="101"/>
      <c r="AC14" s="101"/>
      <c r="AD14" s="101">
        <v>300</v>
      </c>
      <c r="AE14" s="101"/>
      <c r="AF14" s="102"/>
      <c r="AG14" s="103">
        <f t="shared" si="0"/>
        <v>462</v>
      </c>
      <c r="AH14" s="41">
        <v>6</v>
      </c>
    </row>
    <row r="15" spans="1:34" ht="27.9" customHeight="1">
      <c r="A15" s="28">
        <v>7</v>
      </c>
      <c r="B15" s="38">
        <v>2221</v>
      </c>
      <c r="C15" s="200" t="s">
        <v>99</v>
      </c>
      <c r="D15" s="201"/>
      <c r="E15" s="101"/>
      <c r="F15" s="101"/>
      <c r="G15" s="101"/>
      <c r="H15" s="101"/>
      <c r="I15" s="101"/>
      <c r="J15" s="101"/>
      <c r="K15" s="101"/>
      <c r="L15" s="101"/>
      <c r="M15" s="101"/>
      <c r="N15" s="101"/>
      <c r="O15" s="101"/>
      <c r="P15" s="101"/>
      <c r="Q15" s="101"/>
      <c r="R15" s="101"/>
      <c r="S15" s="101"/>
      <c r="T15" s="101"/>
      <c r="U15" s="101"/>
      <c r="V15" s="101"/>
      <c r="W15" s="101"/>
      <c r="X15" s="101"/>
      <c r="Y15" s="101"/>
      <c r="Z15" s="101">
        <v>13</v>
      </c>
      <c r="AA15" s="101"/>
      <c r="AB15" s="101"/>
      <c r="AC15" s="101"/>
      <c r="AD15" s="101"/>
      <c r="AE15" s="101"/>
      <c r="AF15" s="102"/>
      <c r="AG15" s="103">
        <f t="shared" si="0"/>
        <v>13</v>
      </c>
      <c r="AH15" s="41">
        <v>7</v>
      </c>
    </row>
    <row r="16" spans="1:34" ht="27.9" customHeight="1">
      <c r="A16" s="28">
        <v>8</v>
      </c>
      <c r="B16" s="38">
        <v>2242</v>
      </c>
      <c r="C16" s="200" t="s">
        <v>100</v>
      </c>
      <c r="D16" s="201"/>
      <c r="E16" s="101"/>
      <c r="F16" s="101"/>
      <c r="G16" s="101"/>
      <c r="H16" s="101"/>
      <c r="I16" s="101"/>
      <c r="J16" s="101"/>
      <c r="K16" s="101"/>
      <c r="L16" s="101"/>
      <c r="M16" s="101"/>
      <c r="N16" s="101"/>
      <c r="O16" s="101"/>
      <c r="P16" s="101"/>
      <c r="Q16" s="101"/>
      <c r="R16" s="101"/>
      <c r="S16" s="101"/>
      <c r="T16" s="101"/>
      <c r="U16" s="101"/>
      <c r="V16" s="101"/>
      <c r="W16" s="101"/>
      <c r="X16" s="101"/>
      <c r="Y16" s="101"/>
      <c r="Z16" s="101"/>
      <c r="AA16" s="101"/>
      <c r="AB16" s="101"/>
      <c r="AC16" s="101"/>
      <c r="AD16" s="101"/>
      <c r="AE16" s="101"/>
      <c r="AF16" s="102"/>
      <c r="AG16" s="103">
        <f t="shared" si="0"/>
        <v>0</v>
      </c>
      <c r="AH16" s="41">
        <v>8</v>
      </c>
    </row>
    <row r="17" spans="1:34" ht="27.9" customHeight="1">
      <c r="A17" s="28">
        <v>9</v>
      </c>
      <c r="B17" s="38">
        <v>2310</v>
      </c>
      <c r="C17" s="200" t="s">
        <v>101</v>
      </c>
      <c r="D17" s="201"/>
      <c r="E17" s="101"/>
      <c r="F17" s="101">
        <v>30</v>
      </c>
      <c r="G17" s="101"/>
      <c r="H17" s="101"/>
      <c r="I17" s="101"/>
      <c r="J17" s="101"/>
      <c r="K17" s="101"/>
      <c r="L17" s="101">
        <v>6</v>
      </c>
      <c r="M17" s="101">
        <v>100</v>
      </c>
      <c r="N17" s="101"/>
      <c r="O17" s="101"/>
      <c r="P17" s="101"/>
      <c r="Q17" s="101"/>
      <c r="R17" s="101"/>
      <c r="S17" s="101"/>
      <c r="T17" s="101"/>
      <c r="U17" s="101"/>
      <c r="V17" s="101">
        <v>20</v>
      </c>
      <c r="W17" s="101">
        <v>50</v>
      </c>
      <c r="X17" s="101"/>
      <c r="Y17" s="101"/>
      <c r="Z17" s="101"/>
      <c r="AA17" s="101"/>
      <c r="AB17" s="101"/>
      <c r="AC17" s="101"/>
      <c r="AD17" s="101"/>
      <c r="AE17" s="101"/>
      <c r="AF17" s="102"/>
      <c r="AG17" s="103">
        <f t="shared" si="0"/>
        <v>206</v>
      </c>
      <c r="AH17" s="41">
        <v>9</v>
      </c>
    </row>
    <row r="18" spans="1:34" ht="27.9" customHeight="1">
      <c r="A18" s="28">
        <v>10</v>
      </c>
      <c r="B18" s="38">
        <v>2321</v>
      </c>
      <c r="C18" s="200" t="s">
        <v>187</v>
      </c>
      <c r="D18" s="201"/>
      <c r="E18" s="101"/>
      <c r="F18" s="101">
        <v>30</v>
      </c>
      <c r="G18" s="101"/>
      <c r="H18" s="101"/>
      <c r="I18" s="101"/>
      <c r="J18" s="101"/>
      <c r="K18" s="101"/>
      <c r="L18" s="101">
        <v>4</v>
      </c>
      <c r="M18" s="101"/>
      <c r="N18" s="101"/>
      <c r="O18" s="101">
        <v>85</v>
      </c>
      <c r="P18" s="101"/>
      <c r="Q18" s="101"/>
      <c r="R18" s="101"/>
      <c r="S18" s="101"/>
      <c r="T18" s="101"/>
      <c r="U18" s="101"/>
      <c r="V18" s="101">
        <v>50</v>
      </c>
      <c r="W18" s="101">
        <v>600</v>
      </c>
      <c r="X18" s="101"/>
      <c r="Y18" s="101"/>
      <c r="Z18" s="101"/>
      <c r="AA18" s="101"/>
      <c r="AB18" s="101"/>
      <c r="AC18" s="101"/>
      <c r="AD18" s="101"/>
      <c r="AE18" s="101"/>
      <c r="AF18" s="102"/>
      <c r="AG18" s="103">
        <f t="shared" si="0"/>
        <v>769</v>
      </c>
      <c r="AH18" s="41">
        <v>10</v>
      </c>
    </row>
    <row r="19" spans="1:34" ht="27.9" customHeight="1">
      <c r="A19" s="108">
        <v>11</v>
      </c>
      <c r="B19" s="109" t="s">
        <v>5</v>
      </c>
      <c r="C19" s="198" t="s">
        <v>188</v>
      </c>
      <c r="D19" s="199"/>
      <c r="E19" s="110"/>
      <c r="F19" s="110">
        <f>SUM(F12:F18)</f>
        <v>62</v>
      </c>
      <c r="G19" s="110"/>
      <c r="H19" s="110"/>
      <c r="I19" s="110"/>
      <c r="J19" s="110"/>
      <c r="K19" s="110">
        <f>SUM(K17:K18)</f>
        <v>0</v>
      </c>
      <c r="L19" s="110">
        <f>SUM(L12:L18)</f>
        <v>25</v>
      </c>
      <c r="M19" s="110">
        <f>SUM(M12:M18)</f>
        <v>100</v>
      </c>
      <c r="N19" s="110"/>
      <c r="O19" s="110">
        <f>SUM(O12:O18)</f>
        <v>85</v>
      </c>
      <c r="P19" s="110"/>
      <c r="Q19" s="110"/>
      <c r="R19" s="110"/>
      <c r="S19" s="110"/>
      <c r="T19" s="110"/>
      <c r="U19" s="110"/>
      <c r="V19" s="110">
        <f>SUM(V14:V18)</f>
        <v>115</v>
      </c>
      <c r="W19" s="110">
        <f>SUM(W14:W18)</f>
        <v>750</v>
      </c>
      <c r="X19" s="110"/>
      <c r="Y19" s="110"/>
      <c r="Z19" s="110">
        <f>SUM(Z15:Z18)</f>
        <v>13</v>
      </c>
      <c r="AA19" s="110"/>
      <c r="AB19" s="110"/>
      <c r="AC19" s="110"/>
      <c r="AD19" s="110">
        <f>SUM(AD12:AD18)</f>
        <v>300</v>
      </c>
      <c r="AE19" s="110"/>
      <c r="AF19" s="111"/>
      <c r="AG19" s="112">
        <f>SUM(E19:AF19)</f>
        <v>1450</v>
      </c>
      <c r="AH19" s="113">
        <v>11</v>
      </c>
    </row>
    <row r="20" spans="1:34" ht="27.9" customHeight="1">
      <c r="A20" s="28">
        <v>12</v>
      </c>
      <c r="B20" s="38">
        <v>3111</v>
      </c>
      <c r="C20" s="200" t="s">
        <v>102</v>
      </c>
      <c r="D20" s="201"/>
      <c r="E20" s="101"/>
      <c r="F20" s="101"/>
      <c r="G20" s="101"/>
      <c r="H20" s="101"/>
      <c r="I20" s="101"/>
      <c r="J20" s="101"/>
      <c r="K20" s="101"/>
      <c r="L20" s="101"/>
      <c r="M20" s="101"/>
      <c r="N20" s="101"/>
      <c r="O20" s="101"/>
      <c r="P20" s="101"/>
      <c r="Q20" s="101"/>
      <c r="R20" s="101"/>
      <c r="S20" s="101"/>
      <c r="T20" s="101"/>
      <c r="U20" s="101"/>
      <c r="V20" s="101">
        <v>100</v>
      </c>
      <c r="W20" s="101"/>
      <c r="X20" s="101"/>
      <c r="Y20" s="101"/>
      <c r="Z20" s="101"/>
      <c r="AA20" s="101"/>
      <c r="AB20" s="101"/>
      <c r="AC20" s="101"/>
      <c r="AD20" s="101"/>
      <c r="AE20" s="101"/>
      <c r="AF20" s="102"/>
      <c r="AG20" s="103">
        <f t="shared" ref="AG20:AG37" si="1">SUM(E20:AF20)</f>
        <v>100</v>
      </c>
      <c r="AH20" s="41">
        <v>12</v>
      </c>
    </row>
    <row r="21" spans="1:34" ht="27.9" customHeight="1">
      <c r="A21" s="28">
        <v>13</v>
      </c>
      <c r="B21" s="38">
        <v>3113</v>
      </c>
      <c r="C21" s="200" t="s">
        <v>103</v>
      </c>
      <c r="D21" s="201"/>
      <c r="E21" s="101"/>
      <c r="F21" s="101"/>
      <c r="G21" s="101"/>
      <c r="H21" s="101"/>
      <c r="I21" s="101"/>
      <c r="J21" s="101"/>
      <c r="K21" s="101"/>
      <c r="L21" s="101"/>
      <c r="M21" s="101"/>
      <c r="N21" s="101"/>
      <c r="O21" s="101"/>
      <c r="P21" s="101"/>
      <c r="Q21" s="101"/>
      <c r="R21" s="101"/>
      <c r="S21" s="101"/>
      <c r="T21" s="101"/>
      <c r="U21" s="101"/>
      <c r="V21" s="101">
        <v>200</v>
      </c>
      <c r="W21" s="101"/>
      <c r="X21" s="101"/>
      <c r="Y21" s="101"/>
      <c r="Z21" s="101"/>
      <c r="AA21" s="101"/>
      <c r="AB21" s="101"/>
      <c r="AC21" s="101"/>
      <c r="AD21" s="101"/>
      <c r="AE21" s="101"/>
      <c r="AF21" s="102"/>
      <c r="AG21" s="103">
        <f t="shared" si="1"/>
        <v>200</v>
      </c>
      <c r="AH21" s="41">
        <v>13</v>
      </c>
    </row>
    <row r="22" spans="1:34" ht="27.9" customHeight="1">
      <c r="A22" s="28">
        <v>14</v>
      </c>
      <c r="B22" s="38">
        <v>3117</v>
      </c>
      <c r="C22" s="200" t="s">
        <v>235</v>
      </c>
      <c r="D22" s="201"/>
      <c r="E22" s="101"/>
      <c r="F22" s="101"/>
      <c r="G22" s="101"/>
      <c r="H22" s="101"/>
      <c r="I22" s="101"/>
      <c r="J22" s="101"/>
      <c r="K22" s="101"/>
      <c r="L22" s="101"/>
      <c r="M22" s="101"/>
      <c r="N22" s="101"/>
      <c r="O22" s="101"/>
      <c r="P22" s="101"/>
      <c r="Q22" s="101"/>
      <c r="R22" s="101"/>
      <c r="S22" s="101"/>
      <c r="T22" s="101"/>
      <c r="U22" s="101"/>
      <c r="V22" s="101"/>
      <c r="W22" s="101"/>
      <c r="X22" s="101"/>
      <c r="Y22" s="101"/>
      <c r="Z22" s="101"/>
      <c r="AA22" s="101"/>
      <c r="AB22" s="101"/>
      <c r="AC22" s="101"/>
      <c r="AD22" s="101"/>
      <c r="AE22" s="101"/>
      <c r="AF22" s="102"/>
      <c r="AG22" s="103">
        <f t="shared" si="1"/>
        <v>0</v>
      </c>
      <c r="AH22" s="41">
        <v>14</v>
      </c>
    </row>
    <row r="23" spans="1:34" ht="27.9" customHeight="1">
      <c r="A23" s="28">
        <v>15</v>
      </c>
      <c r="B23" s="38">
        <v>3141</v>
      </c>
      <c r="C23" s="200" t="s">
        <v>190</v>
      </c>
      <c r="D23" s="201"/>
      <c r="E23" s="101"/>
      <c r="F23" s="101"/>
      <c r="G23" s="101"/>
      <c r="H23" s="101"/>
      <c r="I23" s="101"/>
      <c r="J23" s="101"/>
      <c r="K23" s="101"/>
      <c r="L23" s="101"/>
      <c r="M23" s="101"/>
      <c r="N23" s="101"/>
      <c r="O23" s="101"/>
      <c r="P23" s="101"/>
      <c r="Q23" s="101"/>
      <c r="R23" s="101"/>
      <c r="S23" s="101"/>
      <c r="T23" s="101"/>
      <c r="U23" s="101"/>
      <c r="V23" s="101"/>
      <c r="W23" s="101"/>
      <c r="X23" s="101"/>
      <c r="Y23" s="101"/>
      <c r="Z23" s="101"/>
      <c r="AA23" s="101"/>
      <c r="AB23" s="101"/>
      <c r="AC23" s="101"/>
      <c r="AD23" s="101"/>
      <c r="AE23" s="101"/>
      <c r="AF23" s="102"/>
      <c r="AG23" s="103">
        <f t="shared" si="1"/>
        <v>0</v>
      </c>
      <c r="AH23" s="41">
        <v>15</v>
      </c>
    </row>
    <row r="24" spans="1:34" ht="27.9" customHeight="1">
      <c r="A24" s="28">
        <v>16</v>
      </c>
      <c r="B24" s="38">
        <v>3313</v>
      </c>
      <c r="C24" s="200" t="s">
        <v>191</v>
      </c>
      <c r="D24" s="201"/>
      <c r="E24" s="101"/>
      <c r="F24" s="101"/>
      <c r="G24" s="101"/>
      <c r="H24" s="101"/>
      <c r="I24" s="101"/>
      <c r="J24" s="101"/>
      <c r="K24" s="101"/>
      <c r="L24" s="101"/>
      <c r="M24" s="101"/>
      <c r="N24" s="101"/>
      <c r="O24" s="101"/>
      <c r="P24" s="101"/>
      <c r="Q24" s="101"/>
      <c r="R24" s="101"/>
      <c r="S24" s="101"/>
      <c r="T24" s="101"/>
      <c r="U24" s="101"/>
      <c r="V24" s="101"/>
      <c r="W24" s="101"/>
      <c r="X24" s="101"/>
      <c r="Y24" s="101"/>
      <c r="Z24" s="101"/>
      <c r="AA24" s="101"/>
      <c r="AB24" s="101"/>
      <c r="AC24" s="101"/>
      <c r="AD24" s="101"/>
      <c r="AE24" s="101"/>
      <c r="AF24" s="102"/>
      <c r="AG24" s="103">
        <f t="shared" si="1"/>
        <v>0</v>
      </c>
      <c r="AH24" s="41">
        <v>16</v>
      </c>
    </row>
    <row r="25" spans="1:34" ht="27.9" customHeight="1">
      <c r="A25" s="28">
        <v>17</v>
      </c>
      <c r="B25" s="38">
        <v>3314</v>
      </c>
      <c r="C25" s="200" t="s">
        <v>104</v>
      </c>
      <c r="D25" s="201"/>
      <c r="E25" s="101"/>
      <c r="F25" s="101"/>
      <c r="G25" s="101"/>
      <c r="H25" s="101"/>
      <c r="I25" s="101"/>
      <c r="J25" s="101"/>
      <c r="K25" s="101"/>
      <c r="L25" s="101"/>
      <c r="M25" s="101"/>
      <c r="N25" s="101"/>
      <c r="O25" s="101"/>
      <c r="P25" s="101"/>
      <c r="Q25" s="101"/>
      <c r="R25" s="101"/>
      <c r="S25" s="101"/>
      <c r="T25" s="101"/>
      <c r="U25" s="101"/>
      <c r="V25" s="101"/>
      <c r="W25" s="101"/>
      <c r="X25" s="101"/>
      <c r="Y25" s="101"/>
      <c r="Z25" s="101"/>
      <c r="AA25" s="101"/>
      <c r="AB25" s="101"/>
      <c r="AC25" s="101"/>
      <c r="AD25" s="101"/>
      <c r="AE25" s="101"/>
      <c r="AF25" s="102"/>
      <c r="AG25" s="103">
        <f t="shared" si="1"/>
        <v>0</v>
      </c>
      <c r="AH25" s="41">
        <v>17</v>
      </c>
    </row>
    <row r="26" spans="1:34" ht="27.9" customHeight="1">
      <c r="A26" s="28">
        <v>18</v>
      </c>
      <c r="B26" s="38">
        <v>3399</v>
      </c>
      <c r="C26" s="200" t="s">
        <v>192</v>
      </c>
      <c r="D26" s="201"/>
      <c r="E26" s="101">
        <v>1</v>
      </c>
      <c r="F26" s="101"/>
      <c r="G26" s="101"/>
      <c r="H26" s="101"/>
      <c r="I26" s="101"/>
      <c r="J26" s="101"/>
      <c r="K26" s="101"/>
      <c r="L26" s="101"/>
      <c r="M26" s="101"/>
      <c r="N26" s="101"/>
      <c r="O26" s="101"/>
      <c r="P26" s="101"/>
      <c r="Q26" s="101"/>
      <c r="R26" s="101"/>
      <c r="S26" s="101"/>
      <c r="T26" s="101"/>
      <c r="U26" s="101"/>
      <c r="V26" s="101">
        <v>10</v>
      </c>
      <c r="W26" s="101">
        <v>10</v>
      </c>
      <c r="X26" s="101"/>
      <c r="Y26" s="101"/>
      <c r="Z26" s="101"/>
      <c r="AA26" s="101">
        <v>25</v>
      </c>
      <c r="AB26" s="101"/>
      <c r="AC26" s="101"/>
      <c r="AD26" s="101"/>
      <c r="AE26" s="101"/>
      <c r="AF26" s="102"/>
      <c r="AG26" s="103">
        <f t="shared" si="1"/>
        <v>46</v>
      </c>
      <c r="AH26" s="41">
        <v>18</v>
      </c>
    </row>
    <row r="27" spans="1:34" ht="27.9" customHeight="1">
      <c r="A27" s="28">
        <v>19</v>
      </c>
      <c r="B27" s="38">
        <v>3341</v>
      </c>
      <c r="C27" s="200" t="s">
        <v>193</v>
      </c>
      <c r="D27" s="201"/>
      <c r="E27" s="101"/>
      <c r="F27" s="101"/>
      <c r="G27" s="101"/>
      <c r="H27" s="101"/>
      <c r="I27" s="101"/>
      <c r="J27" s="101"/>
      <c r="K27" s="101"/>
      <c r="L27" s="101"/>
      <c r="M27" s="101"/>
      <c r="N27" s="101"/>
      <c r="O27" s="101"/>
      <c r="P27" s="101"/>
      <c r="Q27" s="101"/>
      <c r="R27" s="101"/>
      <c r="S27" s="101"/>
      <c r="T27" s="101"/>
      <c r="U27" s="101"/>
      <c r="V27" s="101"/>
      <c r="W27" s="101"/>
      <c r="X27" s="101"/>
      <c r="Y27" s="101"/>
      <c r="Z27" s="101"/>
      <c r="AA27" s="101"/>
      <c r="AB27" s="101"/>
      <c r="AC27" s="101"/>
      <c r="AD27" s="101"/>
      <c r="AE27" s="101"/>
      <c r="AF27" s="102"/>
      <c r="AG27" s="103">
        <f t="shared" si="1"/>
        <v>0</v>
      </c>
      <c r="AH27" s="41">
        <v>19</v>
      </c>
    </row>
    <row r="28" spans="1:34" ht="27.9" customHeight="1">
      <c r="A28" s="28">
        <v>20</v>
      </c>
      <c r="B28" s="38">
        <v>3399</v>
      </c>
      <c r="C28" s="200" t="s">
        <v>194</v>
      </c>
      <c r="D28" s="201"/>
      <c r="E28" s="101"/>
      <c r="F28" s="101"/>
      <c r="G28" s="101"/>
      <c r="H28" s="101"/>
      <c r="I28" s="101"/>
      <c r="J28" s="101"/>
      <c r="K28" s="101"/>
      <c r="L28" s="101"/>
      <c r="M28" s="101"/>
      <c r="N28" s="101"/>
      <c r="O28" s="101"/>
      <c r="P28" s="101"/>
      <c r="Q28" s="101"/>
      <c r="R28" s="101"/>
      <c r="S28" s="101"/>
      <c r="T28" s="101"/>
      <c r="U28" s="101"/>
      <c r="V28" s="101"/>
      <c r="W28" s="101"/>
      <c r="X28" s="101"/>
      <c r="Y28" s="101"/>
      <c r="Z28" s="101"/>
      <c r="AA28" s="101"/>
      <c r="AB28" s="101"/>
      <c r="AC28" s="101"/>
      <c r="AD28" s="101"/>
      <c r="AE28" s="101"/>
      <c r="AF28" s="102"/>
      <c r="AG28" s="103">
        <f t="shared" si="1"/>
        <v>0</v>
      </c>
      <c r="AH28" s="41">
        <v>20</v>
      </c>
    </row>
    <row r="29" spans="1:34" ht="27.9" customHeight="1">
      <c r="A29" s="28">
        <v>21</v>
      </c>
      <c r="B29" s="38">
        <v>3419</v>
      </c>
      <c r="C29" s="200" t="s">
        <v>195</v>
      </c>
      <c r="D29" s="201"/>
      <c r="E29" s="101"/>
      <c r="F29" s="101"/>
      <c r="G29" s="101"/>
      <c r="H29" s="101"/>
      <c r="I29" s="101"/>
      <c r="J29" s="101"/>
      <c r="K29" s="101"/>
      <c r="L29" s="101">
        <v>2</v>
      </c>
      <c r="M29" s="101"/>
      <c r="N29" s="101"/>
      <c r="O29" s="101"/>
      <c r="P29" s="101"/>
      <c r="Q29" s="101"/>
      <c r="R29" s="101"/>
      <c r="S29" s="101"/>
      <c r="T29" s="101"/>
      <c r="U29" s="101"/>
      <c r="V29" s="101"/>
      <c r="W29" s="101"/>
      <c r="X29" s="101"/>
      <c r="Y29" s="101"/>
      <c r="Z29" s="101"/>
      <c r="AA29" s="101"/>
      <c r="AB29" s="101"/>
      <c r="AC29" s="101"/>
      <c r="AD29" s="101"/>
      <c r="AE29" s="101"/>
      <c r="AF29" s="102"/>
      <c r="AG29" s="103">
        <f t="shared" si="1"/>
        <v>2</v>
      </c>
      <c r="AH29" s="41">
        <v>21</v>
      </c>
    </row>
    <row r="30" spans="1:34" ht="27.9" customHeight="1">
      <c r="A30" s="28">
        <v>22</v>
      </c>
      <c r="B30" s="38">
        <v>3612</v>
      </c>
      <c r="C30" s="200" t="s">
        <v>105</v>
      </c>
      <c r="D30" s="201"/>
      <c r="E30" s="101"/>
      <c r="F30" s="101"/>
      <c r="G30" s="101"/>
      <c r="H30" s="101"/>
      <c r="I30" s="101"/>
      <c r="J30" s="101"/>
      <c r="K30" s="101"/>
      <c r="L30" s="101"/>
      <c r="M30" s="101"/>
      <c r="N30" s="101"/>
      <c r="O30" s="101"/>
      <c r="P30" s="101"/>
      <c r="Q30" s="101"/>
      <c r="R30" s="101"/>
      <c r="S30" s="101"/>
      <c r="T30" s="101"/>
      <c r="U30" s="101"/>
      <c r="V30" s="101"/>
      <c r="W30" s="101">
        <v>500</v>
      </c>
      <c r="X30" s="101"/>
      <c r="Y30" s="101"/>
      <c r="Z30" s="101"/>
      <c r="AA30" s="101"/>
      <c r="AB30" s="101"/>
      <c r="AC30" s="101"/>
      <c r="AD30" s="101"/>
      <c r="AE30" s="101"/>
      <c r="AF30" s="102"/>
      <c r="AG30" s="103">
        <f t="shared" si="1"/>
        <v>500</v>
      </c>
      <c r="AH30" s="41">
        <v>22</v>
      </c>
    </row>
    <row r="31" spans="1:34" ht="27.9" customHeight="1">
      <c r="A31" s="28">
        <v>23</v>
      </c>
      <c r="B31" s="38">
        <v>3631</v>
      </c>
      <c r="C31" s="200" t="s">
        <v>106</v>
      </c>
      <c r="D31" s="201"/>
      <c r="E31" s="101"/>
      <c r="F31" s="101"/>
      <c r="G31" s="101"/>
      <c r="H31" s="101"/>
      <c r="I31" s="101"/>
      <c r="J31" s="101"/>
      <c r="K31" s="101"/>
      <c r="L31" s="101"/>
      <c r="M31" s="101"/>
      <c r="N31" s="101"/>
      <c r="O31" s="101">
        <v>50</v>
      </c>
      <c r="P31" s="101"/>
      <c r="Q31" s="101"/>
      <c r="R31" s="101"/>
      <c r="S31" s="101"/>
      <c r="T31" s="101"/>
      <c r="U31" s="101"/>
      <c r="V31" s="101">
        <v>3</v>
      </c>
      <c r="W31" s="101">
        <v>25</v>
      </c>
      <c r="X31" s="101"/>
      <c r="Y31" s="101"/>
      <c r="Z31" s="101"/>
      <c r="AA31" s="101"/>
      <c r="AB31" s="101"/>
      <c r="AC31" s="101"/>
      <c r="AD31" s="101">
        <v>25</v>
      </c>
      <c r="AE31" s="101"/>
      <c r="AF31" s="102"/>
      <c r="AG31" s="103">
        <f t="shared" si="1"/>
        <v>103</v>
      </c>
      <c r="AH31" s="41">
        <v>23</v>
      </c>
    </row>
    <row r="32" spans="1:34" ht="27.9" customHeight="1">
      <c r="A32" s="28">
        <v>24</v>
      </c>
      <c r="B32" s="38">
        <v>3632</v>
      </c>
      <c r="C32" s="200" t="s">
        <v>107</v>
      </c>
      <c r="D32" s="201"/>
      <c r="E32" s="101"/>
      <c r="F32" s="101"/>
      <c r="G32" s="101"/>
      <c r="H32" s="101"/>
      <c r="I32" s="101"/>
      <c r="J32" s="101"/>
      <c r="K32" s="101"/>
      <c r="L32" s="101"/>
      <c r="M32" s="101"/>
      <c r="N32" s="101"/>
      <c r="O32" s="101"/>
      <c r="P32" s="101"/>
      <c r="Q32" s="101"/>
      <c r="R32" s="101"/>
      <c r="S32" s="101"/>
      <c r="T32" s="101"/>
      <c r="U32" s="101"/>
      <c r="V32" s="101"/>
      <c r="W32" s="101"/>
      <c r="X32" s="101"/>
      <c r="Y32" s="101"/>
      <c r="Z32" s="101"/>
      <c r="AA32" s="101"/>
      <c r="AB32" s="101"/>
      <c r="AC32" s="101"/>
      <c r="AD32" s="101"/>
      <c r="AE32" s="101"/>
      <c r="AF32" s="102"/>
      <c r="AG32" s="103">
        <f t="shared" si="1"/>
        <v>0</v>
      </c>
      <c r="AH32" s="41">
        <v>24</v>
      </c>
    </row>
    <row r="33" spans="1:34" ht="27.9" customHeight="1">
      <c r="A33" s="28">
        <v>25</v>
      </c>
      <c r="B33" s="38">
        <v>3633</v>
      </c>
      <c r="C33" s="200" t="s">
        <v>196</v>
      </c>
      <c r="D33" s="201"/>
      <c r="E33" s="101"/>
      <c r="F33" s="101"/>
      <c r="G33" s="101"/>
      <c r="H33" s="101"/>
      <c r="I33" s="101"/>
      <c r="J33" s="101"/>
      <c r="K33" s="101"/>
      <c r="L33" s="101"/>
      <c r="M33" s="101"/>
      <c r="N33" s="101"/>
      <c r="O33" s="101"/>
      <c r="P33" s="101"/>
      <c r="Q33" s="101"/>
      <c r="R33" s="101"/>
      <c r="S33" s="101"/>
      <c r="T33" s="101"/>
      <c r="U33" s="101"/>
      <c r="V33" s="101"/>
      <c r="W33" s="101"/>
      <c r="X33" s="101"/>
      <c r="Y33" s="101"/>
      <c r="Z33" s="101"/>
      <c r="AA33" s="101"/>
      <c r="AB33" s="101"/>
      <c r="AC33" s="101"/>
      <c r="AD33" s="101"/>
      <c r="AE33" s="101"/>
      <c r="AF33" s="102"/>
      <c r="AG33" s="103">
        <f t="shared" si="1"/>
        <v>0</v>
      </c>
      <c r="AH33" s="41">
        <v>25</v>
      </c>
    </row>
    <row r="34" spans="1:34" ht="27.9" customHeight="1">
      <c r="A34" s="28">
        <v>26</v>
      </c>
      <c r="B34" s="38">
        <v>3635</v>
      </c>
      <c r="C34" s="200" t="s">
        <v>108</v>
      </c>
      <c r="D34" s="201"/>
      <c r="E34" s="101"/>
      <c r="F34" s="101"/>
      <c r="G34" s="101"/>
      <c r="H34" s="101"/>
      <c r="I34" s="101"/>
      <c r="J34" s="101"/>
      <c r="K34" s="101"/>
      <c r="L34" s="101"/>
      <c r="M34" s="101"/>
      <c r="N34" s="101"/>
      <c r="O34" s="101"/>
      <c r="P34" s="101"/>
      <c r="Q34" s="101"/>
      <c r="R34" s="101"/>
      <c r="S34" s="101"/>
      <c r="T34" s="101"/>
      <c r="U34" s="101"/>
      <c r="V34" s="101">
        <v>200</v>
      </c>
      <c r="W34" s="101"/>
      <c r="X34" s="101"/>
      <c r="Y34" s="101"/>
      <c r="Z34" s="101"/>
      <c r="AA34" s="101"/>
      <c r="AB34" s="101"/>
      <c r="AC34" s="101"/>
      <c r="AD34" s="101"/>
      <c r="AE34" s="101"/>
      <c r="AF34" s="102"/>
      <c r="AG34" s="103">
        <f t="shared" si="1"/>
        <v>200</v>
      </c>
      <c r="AH34" s="41">
        <v>26</v>
      </c>
    </row>
    <row r="35" spans="1:34" ht="27.9" customHeight="1">
      <c r="A35" s="28">
        <v>27</v>
      </c>
      <c r="B35" s="46">
        <v>3639</v>
      </c>
      <c r="C35" s="204" t="s">
        <v>229</v>
      </c>
      <c r="D35" s="205"/>
      <c r="E35" s="101"/>
      <c r="F35" s="101"/>
      <c r="G35" s="101"/>
      <c r="H35" s="101"/>
      <c r="I35" s="101"/>
      <c r="J35" s="101"/>
      <c r="K35" s="101"/>
      <c r="L35" s="101"/>
      <c r="M35" s="101"/>
      <c r="N35" s="101"/>
      <c r="O35" s="101"/>
      <c r="P35" s="101"/>
      <c r="Q35" s="101"/>
      <c r="R35" s="101"/>
      <c r="S35" s="101"/>
      <c r="T35" s="101"/>
      <c r="U35" s="101"/>
      <c r="V35" s="101"/>
      <c r="W35" s="101"/>
      <c r="X35" s="101"/>
      <c r="Y35" s="101"/>
      <c r="Z35" s="101"/>
      <c r="AA35" s="101"/>
      <c r="AB35" s="101"/>
      <c r="AC35" s="101"/>
      <c r="AD35" s="101"/>
      <c r="AE35" s="101"/>
      <c r="AF35" s="102"/>
      <c r="AG35" s="103">
        <f t="shared" si="1"/>
        <v>0</v>
      </c>
      <c r="AH35" s="41">
        <v>27</v>
      </c>
    </row>
    <row r="36" spans="1:34" ht="27.9" customHeight="1">
      <c r="A36" s="28">
        <v>28</v>
      </c>
      <c r="B36" s="38">
        <v>3722</v>
      </c>
      <c r="C36" s="200" t="s">
        <v>220</v>
      </c>
      <c r="D36" s="201"/>
      <c r="E36" s="101"/>
      <c r="F36" s="101"/>
      <c r="G36" s="101"/>
      <c r="H36" s="101"/>
      <c r="I36" s="101"/>
      <c r="J36" s="101"/>
      <c r="K36" s="101"/>
      <c r="L36" s="101"/>
      <c r="M36" s="101"/>
      <c r="N36" s="101"/>
      <c r="O36" s="101"/>
      <c r="P36" s="101"/>
      <c r="Q36" s="101"/>
      <c r="R36" s="101"/>
      <c r="S36" s="101"/>
      <c r="T36" s="101"/>
      <c r="U36" s="101"/>
      <c r="V36" s="101">
        <v>145</v>
      </c>
      <c r="W36" s="101"/>
      <c r="X36" s="101"/>
      <c r="Y36" s="101"/>
      <c r="Z36" s="101"/>
      <c r="AA36" s="101"/>
      <c r="AB36" s="101"/>
      <c r="AC36" s="101"/>
      <c r="AD36" s="101"/>
      <c r="AE36" s="101"/>
      <c r="AF36" s="102"/>
      <c r="AG36" s="103">
        <f t="shared" si="1"/>
        <v>145</v>
      </c>
      <c r="AH36" s="41">
        <v>28</v>
      </c>
    </row>
    <row r="37" spans="1:34" ht="27.9" customHeight="1">
      <c r="A37" s="28">
        <v>29</v>
      </c>
      <c r="B37" s="38">
        <v>3745</v>
      </c>
      <c r="C37" s="200" t="s">
        <v>197</v>
      </c>
      <c r="D37" s="201"/>
      <c r="E37" s="101"/>
      <c r="F37" s="101">
        <v>25</v>
      </c>
      <c r="G37" s="101"/>
      <c r="H37" s="101"/>
      <c r="I37" s="101"/>
      <c r="J37" s="101"/>
      <c r="K37" s="101">
        <v>15</v>
      </c>
      <c r="L37" s="101">
        <v>5</v>
      </c>
      <c r="M37" s="101"/>
      <c r="N37" s="101"/>
      <c r="O37" s="101"/>
      <c r="P37" s="101"/>
      <c r="Q37" s="101">
        <v>5</v>
      </c>
      <c r="R37" s="101"/>
      <c r="S37" s="101"/>
      <c r="T37" s="101"/>
      <c r="U37" s="101"/>
      <c r="V37" s="101">
        <v>10</v>
      </c>
      <c r="W37" s="101">
        <v>15</v>
      </c>
      <c r="X37" s="101"/>
      <c r="Y37" s="101"/>
      <c r="Z37" s="101"/>
      <c r="AA37" s="101"/>
      <c r="AB37" s="101"/>
      <c r="AC37" s="101"/>
      <c r="AD37" s="101"/>
      <c r="AE37" s="101"/>
      <c r="AF37" s="102"/>
      <c r="AG37" s="103">
        <f t="shared" si="1"/>
        <v>75</v>
      </c>
      <c r="AH37" s="41">
        <v>29</v>
      </c>
    </row>
    <row r="38" spans="1:34" ht="27.9" customHeight="1">
      <c r="A38" s="108">
        <v>30</v>
      </c>
      <c r="B38" s="109" t="s">
        <v>5</v>
      </c>
      <c r="C38" s="198" t="s">
        <v>198</v>
      </c>
      <c r="D38" s="199"/>
      <c r="E38" s="110">
        <f>SUM(E20:E37)</f>
        <v>1</v>
      </c>
      <c r="F38" s="110">
        <f>SUM(F20:F37)</f>
        <v>25</v>
      </c>
      <c r="G38" s="110"/>
      <c r="H38" s="110"/>
      <c r="I38" s="110"/>
      <c r="J38" s="110"/>
      <c r="K38" s="110">
        <f>SUM(K37)</f>
        <v>15</v>
      </c>
      <c r="L38" s="110">
        <f>SUM(L29:L37)</f>
        <v>7</v>
      </c>
      <c r="M38" s="110"/>
      <c r="N38" s="110"/>
      <c r="O38" s="110">
        <f>SUM(O31:O37)</f>
        <v>50</v>
      </c>
      <c r="P38" s="110"/>
      <c r="Q38" s="110">
        <f>SUM(Q37)</f>
        <v>5</v>
      </c>
      <c r="R38" s="110"/>
      <c r="S38" s="110"/>
      <c r="T38" s="110"/>
      <c r="U38" s="110"/>
      <c r="V38" s="110">
        <f>SUM(V20:V37)</f>
        <v>668</v>
      </c>
      <c r="W38" s="110">
        <f>SUM(W20:W37)</f>
        <v>550</v>
      </c>
      <c r="X38" s="110"/>
      <c r="Y38" s="110"/>
      <c r="Z38" s="110"/>
      <c r="AA38" s="110">
        <f>SUM(AA20:AA37)</f>
        <v>25</v>
      </c>
      <c r="AB38" s="110"/>
      <c r="AC38" s="110"/>
      <c r="AD38" s="110">
        <f>SUM(AD20:AD37)</f>
        <v>25</v>
      </c>
      <c r="AE38" s="110"/>
      <c r="AF38" s="111"/>
      <c r="AG38" s="112">
        <f>SUM(AG20:AG37)</f>
        <v>1371</v>
      </c>
      <c r="AH38" s="113">
        <v>30</v>
      </c>
    </row>
    <row r="39" spans="1:34" ht="27.9" customHeight="1">
      <c r="A39" s="28">
        <v>31</v>
      </c>
      <c r="B39" s="38">
        <v>5512</v>
      </c>
      <c r="C39" s="200" t="s">
        <v>199</v>
      </c>
      <c r="D39" s="201"/>
      <c r="E39" s="101"/>
      <c r="F39" s="101"/>
      <c r="G39" s="101"/>
      <c r="H39" s="101"/>
      <c r="I39" s="101"/>
      <c r="J39" s="101"/>
      <c r="K39" s="101">
        <v>10</v>
      </c>
      <c r="L39" s="101">
        <v>5</v>
      </c>
      <c r="M39" s="101"/>
      <c r="N39" s="101"/>
      <c r="O39" s="101"/>
      <c r="P39" s="101"/>
      <c r="Q39" s="101">
        <v>3</v>
      </c>
      <c r="R39" s="101"/>
      <c r="S39" s="101"/>
      <c r="T39" s="101"/>
      <c r="U39" s="101"/>
      <c r="V39" s="101">
        <v>2</v>
      </c>
      <c r="W39" s="101">
        <v>5</v>
      </c>
      <c r="X39" s="101"/>
      <c r="Y39" s="101"/>
      <c r="Z39" s="101"/>
      <c r="AA39" s="101"/>
      <c r="AB39" s="101"/>
      <c r="AC39" s="101"/>
      <c r="AD39" s="101">
        <v>2240</v>
      </c>
      <c r="AE39" s="101"/>
      <c r="AF39" s="102"/>
      <c r="AG39" s="103">
        <f>SUM(E39:AF39)</f>
        <v>2265</v>
      </c>
      <c r="AH39" s="41">
        <v>31</v>
      </c>
    </row>
    <row r="40" spans="1:34" ht="27.9" customHeight="1">
      <c r="A40" s="28">
        <v>32</v>
      </c>
      <c r="B40" s="109" t="s">
        <v>5</v>
      </c>
      <c r="C40" s="198" t="s">
        <v>200</v>
      </c>
      <c r="D40" s="199"/>
      <c r="E40" s="110"/>
      <c r="F40" s="110"/>
      <c r="G40" s="110"/>
      <c r="H40" s="110"/>
      <c r="I40" s="110"/>
      <c r="J40" s="110"/>
      <c r="K40" s="110">
        <f>SUM(K39)</f>
        <v>10</v>
      </c>
      <c r="L40" s="110">
        <f>SUM(L39)</f>
        <v>5</v>
      </c>
      <c r="M40" s="110"/>
      <c r="N40" s="110"/>
      <c r="O40" s="110"/>
      <c r="P40" s="110"/>
      <c r="Q40" s="110">
        <f>SUM(Q39)</f>
        <v>3</v>
      </c>
      <c r="R40" s="110"/>
      <c r="S40" s="110"/>
      <c r="T40" s="110"/>
      <c r="U40" s="110"/>
      <c r="V40" s="110">
        <f>SUM(V39)</f>
        <v>2</v>
      </c>
      <c r="W40" s="110">
        <f>SUM(W39)</f>
        <v>5</v>
      </c>
      <c r="X40" s="110"/>
      <c r="Y40" s="110"/>
      <c r="Z40" s="110"/>
      <c r="AA40" s="110"/>
      <c r="AB40" s="110"/>
      <c r="AC40" s="110"/>
      <c r="AD40" s="110">
        <f>SUM(AD39)</f>
        <v>2240</v>
      </c>
      <c r="AE40" s="110"/>
      <c r="AF40" s="111"/>
      <c r="AG40" s="112">
        <f>SUM(E40:AF40)</f>
        <v>2265</v>
      </c>
      <c r="AH40" s="113">
        <v>32</v>
      </c>
    </row>
    <row r="41" spans="1:34" ht="27.9" customHeight="1">
      <c r="A41" s="28">
        <v>33</v>
      </c>
      <c r="B41" s="38">
        <v>6112</v>
      </c>
      <c r="C41" s="200" t="s">
        <v>182</v>
      </c>
      <c r="D41" s="201"/>
      <c r="E41" s="20" t="s">
        <v>5</v>
      </c>
      <c r="F41" s="20" t="s">
        <v>5</v>
      </c>
      <c r="G41" s="101">
        <v>330</v>
      </c>
      <c r="H41" s="101">
        <v>65</v>
      </c>
      <c r="I41" s="101">
        <v>32</v>
      </c>
      <c r="J41" s="101"/>
      <c r="K41" s="101"/>
      <c r="L41" s="101"/>
      <c r="M41" s="101"/>
      <c r="N41" s="101"/>
      <c r="O41" s="101"/>
      <c r="P41" s="101"/>
      <c r="Q41" s="101"/>
      <c r="R41" s="101"/>
      <c r="S41" s="101"/>
      <c r="T41" s="101"/>
      <c r="U41" s="101"/>
      <c r="V41" s="101"/>
      <c r="W41" s="101"/>
      <c r="X41" s="101"/>
      <c r="Y41" s="101">
        <v>1</v>
      </c>
      <c r="Z41" s="101"/>
      <c r="AA41" s="101"/>
      <c r="AB41" s="101"/>
      <c r="AC41" s="101"/>
      <c r="AD41" s="101"/>
      <c r="AE41" s="101"/>
      <c r="AF41" s="102"/>
      <c r="AG41" s="103">
        <f t="shared" ref="AG41:AG46" si="2">SUM(E41:AF41)</f>
        <v>428</v>
      </c>
      <c r="AH41" s="41">
        <v>33</v>
      </c>
    </row>
    <row r="42" spans="1:34" ht="27.9" customHeight="1">
      <c r="A42" s="28">
        <v>34</v>
      </c>
      <c r="B42" s="38">
        <v>6171</v>
      </c>
      <c r="C42" s="200" t="s">
        <v>109</v>
      </c>
      <c r="D42" s="201"/>
      <c r="E42" s="101"/>
      <c r="F42" s="101">
        <v>150</v>
      </c>
      <c r="G42" s="101"/>
      <c r="H42" s="101"/>
      <c r="I42" s="101"/>
      <c r="J42" s="101">
        <v>5</v>
      </c>
      <c r="K42" s="101">
        <v>15</v>
      </c>
      <c r="L42" s="101">
        <v>20</v>
      </c>
      <c r="M42" s="101"/>
      <c r="N42" s="101">
        <v>35</v>
      </c>
      <c r="O42" s="101">
        <v>20</v>
      </c>
      <c r="P42" s="101"/>
      <c r="Q42" s="101"/>
      <c r="R42" s="101">
        <v>4</v>
      </c>
      <c r="S42" s="101">
        <v>30</v>
      </c>
      <c r="T42" s="101">
        <v>9</v>
      </c>
      <c r="U42" s="101">
        <v>10</v>
      </c>
      <c r="V42" s="101">
        <v>150</v>
      </c>
      <c r="W42" s="101">
        <v>20</v>
      </c>
      <c r="X42" s="101"/>
      <c r="Y42" s="101">
        <v>3</v>
      </c>
      <c r="Z42" s="101"/>
      <c r="AA42" s="101"/>
      <c r="AB42" s="101">
        <v>4</v>
      </c>
      <c r="AC42" s="101">
        <v>80</v>
      </c>
      <c r="AD42" s="101"/>
      <c r="AE42" s="101"/>
      <c r="AF42" s="102"/>
      <c r="AG42" s="103">
        <f t="shared" si="2"/>
        <v>555</v>
      </c>
      <c r="AH42" s="41">
        <v>34</v>
      </c>
    </row>
    <row r="43" spans="1:34" ht="27.9" customHeight="1">
      <c r="A43" s="28">
        <v>35</v>
      </c>
      <c r="B43" s="38">
        <v>6310</v>
      </c>
      <c r="C43" s="200" t="s">
        <v>201</v>
      </c>
      <c r="D43" s="201"/>
      <c r="E43" s="101"/>
      <c r="F43" s="101"/>
      <c r="G43" s="101"/>
      <c r="H43" s="101"/>
      <c r="I43" s="101"/>
      <c r="J43" s="101"/>
      <c r="K43" s="101"/>
      <c r="L43" s="101"/>
      <c r="M43" s="101"/>
      <c r="N43" s="101"/>
      <c r="O43" s="101"/>
      <c r="P43" s="101"/>
      <c r="Q43" s="101"/>
      <c r="R43" s="101"/>
      <c r="S43" s="101"/>
      <c r="T43" s="101">
        <v>4</v>
      </c>
      <c r="U43" s="101"/>
      <c r="V43" s="101"/>
      <c r="W43" s="101"/>
      <c r="X43" s="101"/>
      <c r="Y43" s="101"/>
      <c r="Z43" s="101"/>
      <c r="AA43" s="101"/>
      <c r="AB43" s="101"/>
      <c r="AC43" s="101">
        <v>300</v>
      </c>
      <c r="AD43" s="101"/>
      <c r="AE43" s="101"/>
      <c r="AF43" s="102"/>
      <c r="AG43" s="103">
        <f t="shared" si="2"/>
        <v>304</v>
      </c>
      <c r="AH43" s="41">
        <v>35</v>
      </c>
    </row>
    <row r="44" spans="1:34" ht="27.9" customHeight="1">
      <c r="A44" s="28">
        <v>36</v>
      </c>
      <c r="B44" s="39">
        <v>6399</v>
      </c>
      <c r="C44" s="200" t="s">
        <v>202</v>
      </c>
      <c r="D44" s="201"/>
      <c r="E44" s="101"/>
      <c r="F44" s="101"/>
      <c r="G44" s="101"/>
      <c r="H44" s="101"/>
      <c r="I44" s="101"/>
      <c r="J44" s="101"/>
      <c r="K44" s="101"/>
      <c r="L44" s="101"/>
      <c r="M44" s="101"/>
      <c r="N44" s="101"/>
      <c r="O44" s="101"/>
      <c r="P44" s="101"/>
      <c r="Q44" s="101"/>
      <c r="R44" s="101"/>
      <c r="S44" s="101"/>
      <c r="T44" s="101"/>
      <c r="U44" s="101"/>
      <c r="V44" s="101"/>
      <c r="W44" s="101"/>
      <c r="X44" s="101"/>
      <c r="Y44" s="101"/>
      <c r="Z44" s="101"/>
      <c r="AA44" s="101"/>
      <c r="AB44" s="101"/>
      <c r="AC44" s="101"/>
      <c r="AD44" s="101"/>
      <c r="AE44" s="101"/>
      <c r="AF44" s="102"/>
      <c r="AG44" s="103">
        <f t="shared" si="2"/>
        <v>0</v>
      </c>
      <c r="AH44" s="41">
        <v>36</v>
      </c>
    </row>
    <row r="45" spans="1:34" ht="27.9" customHeight="1">
      <c r="A45" s="28">
        <v>37</v>
      </c>
      <c r="B45" s="38">
        <v>6409</v>
      </c>
      <c r="C45" s="200" t="s">
        <v>167</v>
      </c>
      <c r="D45" s="208"/>
      <c r="E45" s="101"/>
      <c r="F45" s="101"/>
      <c r="G45" s="101"/>
      <c r="H45" s="101"/>
      <c r="I45" s="101"/>
      <c r="J45" s="101"/>
      <c r="K45" s="101"/>
      <c r="L45" s="101"/>
      <c r="M45" s="101"/>
      <c r="N45" s="101"/>
      <c r="O45" s="101"/>
      <c r="P45" s="101"/>
      <c r="Q45" s="101"/>
      <c r="R45" s="101"/>
      <c r="S45" s="101"/>
      <c r="T45" s="101"/>
      <c r="U45" s="101"/>
      <c r="V45" s="101"/>
      <c r="W45" s="101"/>
      <c r="X45" s="101"/>
      <c r="Y45" s="101"/>
      <c r="Z45" s="101"/>
      <c r="AA45" s="101"/>
      <c r="AB45" s="101"/>
      <c r="AC45" s="101"/>
      <c r="AD45" s="101"/>
      <c r="AE45" s="101"/>
      <c r="AF45" s="102"/>
      <c r="AG45" s="103">
        <f t="shared" si="2"/>
        <v>0</v>
      </c>
      <c r="AH45" s="41">
        <v>37</v>
      </c>
    </row>
    <row r="46" spans="1:34" ht="27.9" customHeight="1">
      <c r="A46" s="108">
        <v>38</v>
      </c>
      <c r="B46" s="109" t="s">
        <v>5</v>
      </c>
      <c r="C46" s="198" t="s">
        <v>203</v>
      </c>
      <c r="D46" s="199"/>
      <c r="E46" s="110"/>
      <c r="F46" s="110">
        <f>SUM(F42:F45)</f>
        <v>150</v>
      </c>
      <c r="G46" s="110">
        <f>SUM(G41:G45)</f>
        <v>330</v>
      </c>
      <c r="H46" s="110">
        <f>SUM(H41:H45)</f>
        <v>65</v>
      </c>
      <c r="I46" s="110">
        <f>SUM(I41:I45)</f>
        <v>32</v>
      </c>
      <c r="J46" s="110">
        <f>SUM(J42:J45)</f>
        <v>5</v>
      </c>
      <c r="K46" s="110">
        <f>SUM(K41:K45)</f>
        <v>15</v>
      </c>
      <c r="L46" s="110">
        <f>SUM(L42:L45)</f>
        <v>20</v>
      </c>
      <c r="M46" s="110"/>
      <c r="N46" s="110">
        <f>SUM(N42:N45)</f>
        <v>35</v>
      </c>
      <c r="O46" s="110">
        <f>SUM(O42:O45)</f>
        <v>20</v>
      </c>
      <c r="P46" s="110"/>
      <c r="Q46" s="110"/>
      <c r="R46" s="110">
        <f t="shared" ref="R46:W46" si="3">SUM(R42:R45)</f>
        <v>4</v>
      </c>
      <c r="S46" s="110">
        <f t="shared" si="3"/>
        <v>30</v>
      </c>
      <c r="T46" s="110">
        <f t="shared" si="3"/>
        <v>13</v>
      </c>
      <c r="U46" s="110">
        <f t="shared" si="3"/>
        <v>10</v>
      </c>
      <c r="V46" s="110">
        <f t="shared" si="3"/>
        <v>150</v>
      </c>
      <c r="W46" s="110">
        <f t="shared" si="3"/>
        <v>20</v>
      </c>
      <c r="X46" s="110"/>
      <c r="Y46" s="110">
        <f>SUM(Y41:Y45)</f>
        <v>4</v>
      </c>
      <c r="Z46" s="110"/>
      <c r="AA46" s="110"/>
      <c r="AB46" s="110">
        <f>SUM(AB41:AB45)</f>
        <v>4</v>
      </c>
      <c r="AC46" s="110">
        <f>SUM(AC41:AC45)</f>
        <v>380</v>
      </c>
      <c r="AD46" s="110"/>
      <c r="AE46" s="110"/>
      <c r="AF46" s="111"/>
      <c r="AG46" s="112">
        <f t="shared" si="2"/>
        <v>1287</v>
      </c>
      <c r="AH46" s="113">
        <v>38</v>
      </c>
    </row>
    <row r="47" spans="1:34" ht="27.9" customHeight="1" thickBot="1">
      <c r="A47" s="82">
        <v>39</v>
      </c>
      <c r="B47" s="83"/>
      <c r="C47" s="206" t="s">
        <v>110</v>
      </c>
      <c r="D47" s="207"/>
      <c r="E47" s="105"/>
      <c r="F47" s="105"/>
      <c r="G47" s="105"/>
      <c r="H47" s="105"/>
      <c r="I47" s="105"/>
      <c r="J47" s="105"/>
      <c r="K47" s="105"/>
      <c r="L47" s="105"/>
      <c r="M47" s="105"/>
      <c r="N47" s="105"/>
      <c r="O47" s="105"/>
      <c r="P47" s="105"/>
      <c r="Q47" s="105"/>
      <c r="R47" s="105"/>
      <c r="S47" s="105"/>
      <c r="T47" s="105"/>
      <c r="U47" s="105"/>
      <c r="V47" s="105"/>
      <c r="W47" s="105"/>
      <c r="X47" s="105"/>
      <c r="Y47" s="105"/>
      <c r="Z47" s="105"/>
      <c r="AA47" s="105"/>
      <c r="AB47" s="105"/>
      <c r="AC47" s="105"/>
      <c r="AD47" s="105"/>
      <c r="AE47" s="105"/>
      <c r="AF47" s="106"/>
      <c r="AG47" s="107">
        <f ca="1">'20078- výdaje, volný list'!$F$37</f>
        <v>-1937.3000000000002</v>
      </c>
      <c r="AH47" s="84">
        <v>39</v>
      </c>
    </row>
    <row r="48" spans="1:34" s="85" customFormat="1" ht="24.9" customHeight="1" thickTop="1">
      <c r="A48" s="195" t="s">
        <v>213</v>
      </c>
      <c r="B48" s="196"/>
      <c r="C48" s="196"/>
      <c r="D48" s="197"/>
      <c r="E48" s="190">
        <f t="shared" ref="E48:AF48" si="4">E11+E19+E38+E40+E46</f>
        <v>1</v>
      </c>
      <c r="F48" s="190">
        <f t="shared" si="4"/>
        <v>237</v>
      </c>
      <c r="G48" s="190">
        <f t="shared" si="4"/>
        <v>330</v>
      </c>
      <c r="H48" s="190">
        <f t="shared" si="4"/>
        <v>65</v>
      </c>
      <c r="I48" s="190">
        <f t="shared" si="4"/>
        <v>32</v>
      </c>
      <c r="J48" s="190">
        <f t="shared" si="4"/>
        <v>5</v>
      </c>
      <c r="K48" s="190">
        <f t="shared" si="4"/>
        <v>40</v>
      </c>
      <c r="L48" s="190">
        <f t="shared" si="4"/>
        <v>157</v>
      </c>
      <c r="M48" s="190">
        <f t="shared" si="4"/>
        <v>100</v>
      </c>
      <c r="N48" s="190">
        <f t="shared" si="4"/>
        <v>35</v>
      </c>
      <c r="O48" s="190">
        <f t="shared" si="4"/>
        <v>155</v>
      </c>
      <c r="P48" s="190">
        <f t="shared" si="4"/>
        <v>0</v>
      </c>
      <c r="Q48" s="190">
        <f t="shared" si="4"/>
        <v>8</v>
      </c>
      <c r="R48" s="190">
        <f t="shared" si="4"/>
        <v>4</v>
      </c>
      <c r="S48" s="190">
        <f t="shared" si="4"/>
        <v>30</v>
      </c>
      <c r="T48" s="190">
        <f t="shared" si="4"/>
        <v>13</v>
      </c>
      <c r="U48" s="190">
        <f t="shared" si="4"/>
        <v>10</v>
      </c>
      <c r="V48" s="190">
        <f t="shared" si="4"/>
        <v>1585</v>
      </c>
      <c r="W48" s="190">
        <f t="shared" si="4"/>
        <v>1325</v>
      </c>
      <c r="X48" s="190">
        <f t="shared" si="4"/>
        <v>0</v>
      </c>
      <c r="Y48" s="190">
        <f t="shared" si="4"/>
        <v>4</v>
      </c>
      <c r="Z48" s="190">
        <f t="shared" si="4"/>
        <v>13</v>
      </c>
      <c r="AA48" s="145"/>
      <c r="AB48" s="190">
        <f t="shared" si="4"/>
        <v>4</v>
      </c>
      <c r="AC48" s="190">
        <f t="shared" si="4"/>
        <v>380</v>
      </c>
      <c r="AD48" s="190">
        <f t="shared" si="4"/>
        <v>2635</v>
      </c>
      <c r="AE48" s="190">
        <f t="shared" si="4"/>
        <v>0</v>
      </c>
      <c r="AF48" s="190">
        <f t="shared" si="4"/>
        <v>0</v>
      </c>
      <c r="AG48" s="190">
        <f>SUM(AG47,AG46,AG40,AG38,AG19,AG11)</f>
        <v>5255.7</v>
      </c>
      <c r="AH48" s="202"/>
    </row>
    <row r="49" spans="1:34" s="86" customFormat="1" ht="24.9" customHeight="1" thickBot="1">
      <c r="A49" s="192" t="s">
        <v>236</v>
      </c>
      <c r="B49" s="193"/>
      <c r="C49" s="193"/>
      <c r="D49" s="194"/>
      <c r="E49" s="191"/>
      <c r="F49" s="191"/>
      <c r="G49" s="191"/>
      <c r="H49" s="191"/>
      <c r="I49" s="191"/>
      <c r="J49" s="191"/>
      <c r="K49" s="191"/>
      <c r="L49" s="191"/>
      <c r="M49" s="191"/>
      <c r="N49" s="191"/>
      <c r="O49" s="191"/>
      <c r="P49" s="191"/>
      <c r="Q49" s="191"/>
      <c r="R49" s="191"/>
      <c r="S49" s="191"/>
      <c r="T49" s="191"/>
      <c r="U49" s="191"/>
      <c r="V49" s="191"/>
      <c r="W49" s="191"/>
      <c r="X49" s="191"/>
      <c r="Y49" s="191"/>
      <c r="Z49" s="191"/>
      <c r="AA49" s="146"/>
      <c r="AB49" s="191"/>
      <c r="AC49" s="191"/>
      <c r="AD49" s="191"/>
      <c r="AE49" s="191"/>
      <c r="AF49" s="191"/>
      <c r="AG49" s="191"/>
      <c r="AH49" s="203"/>
    </row>
    <row r="50" spans="1:34" ht="13.8" thickTop="1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</row>
  </sheetData>
  <sheetProtection password="CAD1" sheet="1" objects="1" scenarios="1"/>
  <mergeCells count="74">
    <mergeCell ref="N3:N7"/>
    <mergeCell ref="C11:D11"/>
    <mergeCell ref="C12:D12"/>
    <mergeCell ref="C9:D9"/>
    <mergeCell ref="C10:D10"/>
    <mergeCell ref="M3:M7"/>
    <mergeCell ref="C34:D34"/>
    <mergeCell ref="C28:D28"/>
    <mergeCell ref="C27:D27"/>
    <mergeCell ref="C20:D20"/>
    <mergeCell ref="C23:D23"/>
    <mergeCell ref="C24:D24"/>
    <mergeCell ref="C22:D22"/>
    <mergeCell ref="C21:D21"/>
    <mergeCell ref="C33:D33"/>
    <mergeCell ref="C26:D26"/>
    <mergeCell ref="A3:A8"/>
    <mergeCell ref="C3:D8"/>
    <mergeCell ref="C31:D31"/>
    <mergeCell ref="C29:D29"/>
    <mergeCell ref="C30:D30"/>
    <mergeCell ref="C13:D13"/>
    <mergeCell ref="C16:D16"/>
    <mergeCell ref="C17:D17"/>
    <mergeCell ref="C19:D19"/>
    <mergeCell ref="C18:D18"/>
    <mergeCell ref="C14:D14"/>
    <mergeCell ref="C15:D15"/>
    <mergeCell ref="C25:D25"/>
    <mergeCell ref="C32:D32"/>
    <mergeCell ref="C35:D35"/>
    <mergeCell ref="C46:D46"/>
    <mergeCell ref="C47:D47"/>
    <mergeCell ref="C45:D45"/>
    <mergeCell ref="C41:D41"/>
    <mergeCell ref="C42:D42"/>
    <mergeCell ref="C39:D39"/>
    <mergeCell ref="C44:D44"/>
    <mergeCell ref="C37:D37"/>
    <mergeCell ref="C36:D36"/>
    <mergeCell ref="C38:D38"/>
    <mergeCell ref="C40:D40"/>
    <mergeCell ref="C43:D43"/>
    <mergeCell ref="AH48:AH49"/>
    <mergeCell ref="AE48:AE49"/>
    <mergeCell ref="AF48:AF49"/>
    <mergeCell ref="X48:X49"/>
    <mergeCell ref="AG48:AG49"/>
    <mergeCell ref="Y48:Y49"/>
    <mergeCell ref="Z48:Z49"/>
    <mergeCell ref="Q48:Q49"/>
    <mergeCell ref="R48:R49"/>
    <mergeCell ref="S48:S49"/>
    <mergeCell ref="AC48:AC49"/>
    <mergeCell ref="AD48:AD49"/>
    <mergeCell ref="AB48:AB49"/>
    <mergeCell ref="V48:V49"/>
    <mergeCell ref="W48:W49"/>
    <mergeCell ref="I48:I49"/>
    <mergeCell ref="G48:G49"/>
    <mergeCell ref="O48:O49"/>
    <mergeCell ref="K48:K49"/>
    <mergeCell ref="H48:H49"/>
    <mergeCell ref="P48:P49"/>
    <mergeCell ref="E48:E49"/>
    <mergeCell ref="M48:M49"/>
    <mergeCell ref="A49:D49"/>
    <mergeCell ref="L48:L49"/>
    <mergeCell ref="A48:D48"/>
    <mergeCell ref="U48:U49"/>
    <mergeCell ref="N48:N49"/>
    <mergeCell ref="T48:T49"/>
    <mergeCell ref="F48:F49"/>
    <mergeCell ref="J48:J49"/>
  </mergeCells>
  <phoneticPr fontId="0" type="noConversion"/>
  <printOptions gridLines="1"/>
  <pageMargins left="3.937007874015748E-2" right="0.19685039370078741" top="0.19685039370078741" bottom="0" header="0.51181102362204722" footer="0.17"/>
  <pageSetup paperSize="8" scale="6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T36"/>
  <sheetViews>
    <sheetView zoomScale="70" zoomScaleNormal="85" workbookViewId="0">
      <selection activeCell="X15" sqref="X15"/>
    </sheetView>
  </sheetViews>
  <sheetFormatPr defaultRowHeight="13.2"/>
  <cols>
    <col min="1" max="1" width="5.6640625" customWidth="1"/>
    <col min="2" max="2" width="7.6640625" customWidth="1"/>
    <col min="4" max="4" width="8.6640625" customWidth="1"/>
    <col min="5" max="9" width="9" customWidth="1"/>
    <col min="10" max="10" width="12.5546875" customWidth="1"/>
    <col min="11" max="12" width="9" customWidth="1"/>
    <col min="13" max="13" width="9.6640625" customWidth="1"/>
    <col min="15" max="19" width="8.6640625" customWidth="1"/>
    <col min="20" max="20" width="10.6640625" customWidth="1"/>
  </cols>
  <sheetData>
    <row r="1" spans="1:20" ht="17.399999999999999">
      <c r="A1" s="40" t="s">
        <v>222</v>
      </c>
      <c r="B1" s="42"/>
      <c r="C1" s="42"/>
      <c r="D1" s="42"/>
      <c r="E1" s="42"/>
      <c r="F1" s="43"/>
      <c r="G1" s="35"/>
      <c r="H1" s="35"/>
      <c r="I1" s="35"/>
      <c r="J1" s="35"/>
      <c r="K1" s="35"/>
      <c r="L1" s="35"/>
    </row>
    <row r="2" spans="1:20" ht="13.8" thickBot="1"/>
    <row r="3" spans="1:20" s="51" customFormat="1" ht="13.5" customHeight="1" thickTop="1">
      <c r="A3" s="169" t="s">
        <v>179</v>
      </c>
      <c r="B3" s="73"/>
      <c r="C3" s="239"/>
      <c r="D3" s="240"/>
      <c r="E3" s="95" t="s">
        <v>114</v>
      </c>
      <c r="F3" s="63" t="s">
        <v>114</v>
      </c>
      <c r="G3" s="74" t="s">
        <v>170</v>
      </c>
      <c r="H3" s="63" t="s">
        <v>114</v>
      </c>
      <c r="I3" s="63" t="s">
        <v>114</v>
      </c>
      <c r="J3" s="63" t="s">
        <v>114</v>
      </c>
      <c r="K3" s="63" t="s">
        <v>37</v>
      </c>
      <c r="L3" s="63" t="s">
        <v>135</v>
      </c>
      <c r="M3" s="63" t="s">
        <v>114</v>
      </c>
      <c r="N3" s="63" t="s">
        <v>138</v>
      </c>
      <c r="O3" s="232" t="s">
        <v>253</v>
      </c>
      <c r="P3" s="63" t="s">
        <v>135</v>
      </c>
      <c r="Q3" s="63" t="s">
        <v>243</v>
      </c>
      <c r="R3" s="229" t="s">
        <v>264</v>
      </c>
      <c r="S3" s="226"/>
      <c r="T3" s="223" t="s">
        <v>3</v>
      </c>
    </row>
    <row r="4" spans="1:20" s="51" customFormat="1" ht="12.75" customHeight="1">
      <c r="A4" s="235"/>
      <c r="B4" s="75"/>
      <c r="C4" s="236"/>
      <c r="D4" s="218"/>
      <c r="E4" s="96" t="s">
        <v>115</v>
      </c>
      <c r="F4" s="65" t="s">
        <v>119</v>
      </c>
      <c r="G4" s="77" t="s">
        <v>160</v>
      </c>
      <c r="H4" s="65" t="s">
        <v>123</v>
      </c>
      <c r="I4" s="65" t="s">
        <v>123</v>
      </c>
      <c r="J4" s="65" t="s">
        <v>129</v>
      </c>
      <c r="K4" s="65" t="s">
        <v>172</v>
      </c>
      <c r="L4" s="65" t="s">
        <v>136</v>
      </c>
      <c r="M4" s="65" t="s">
        <v>119</v>
      </c>
      <c r="N4" s="65" t="s">
        <v>139</v>
      </c>
      <c r="O4" s="233"/>
      <c r="P4" s="65" t="s">
        <v>136</v>
      </c>
      <c r="Q4" s="65" t="s">
        <v>82</v>
      </c>
      <c r="R4" s="230"/>
      <c r="S4" s="227"/>
      <c r="T4" s="224"/>
    </row>
    <row r="5" spans="1:20" s="51" customFormat="1" ht="12.75" customHeight="1">
      <c r="A5" s="235"/>
      <c r="B5" s="76" t="s">
        <v>29</v>
      </c>
      <c r="C5" s="236" t="s">
        <v>31</v>
      </c>
      <c r="D5" s="218"/>
      <c r="E5" s="96" t="s">
        <v>116</v>
      </c>
      <c r="F5" s="65" t="s">
        <v>120</v>
      </c>
      <c r="G5" s="77" t="s">
        <v>171</v>
      </c>
      <c r="H5" s="65" t="s">
        <v>124</v>
      </c>
      <c r="I5" s="65" t="s">
        <v>125</v>
      </c>
      <c r="J5" s="65" t="s">
        <v>130</v>
      </c>
      <c r="K5" s="65" t="s">
        <v>123</v>
      </c>
      <c r="L5" s="65" t="s">
        <v>137</v>
      </c>
      <c r="M5" s="65" t="s">
        <v>174</v>
      </c>
      <c r="N5" s="65" t="s">
        <v>140</v>
      </c>
      <c r="O5" s="233"/>
      <c r="P5" s="65" t="s">
        <v>119</v>
      </c>
      <c r="Q5" s="65" t="s">
        <v>244</v>
      </c>
      <c r="R5" s="230"/>
      <c r="S5" s="227"/>
      <c r="T5" s="224"/>
    </row>
    <row r="6" spans="1:20" s="51" customFormat="1" ht="12.75" customHeight="1">
      <c r="A6" s="170"/>
      <c r="B6" s="65" t="s">
        <v>30</v>
      </c>
      <c r="C6" s="217" t="s">
        <v>32</v>
      </c>
      <c r="D6" s="218"/>
      <c r="E6" s="96" t="s">
        <v>117</v>
      </c>
      <c r="F6" s="65" t="s">
        <v>121</v>
      </c>
      <c r="G6" s="77"/>
      <c r="H6" s="67"/>
      <c r="I6" s="65" t="s">
        <v>126</v>
      </c>
      <c r="J6" s="65" t="s">
        <v>131</v>
      </c>
      <c r="K6" s="65" t="s">
        <v>134</v>
      </c>
      <c r="L6" s="68" t="s">
        <v>173</v>
      </c>
      <c r="M6" s="65" t="s">
        <v>224</v>
      </c>
      <c r="N6" s="65" t="s">
        <v>175</v>
      </c>
      <c r="O6" s="233"/>
      <c r="P6" s="65" t="s">
        <v>124</v>
      </c>
      <c r="Q6" s="65" t="s">
        <v>245</v>
      </c>
      <c r="R6" s="230"/>
      <c r="S6" s="227"/>
      <c r="T6" s="224"/>
    </row>
    <row r="7" spans="1:20" s="51" customFormat="1" ht="12.75" customHeight="1">
      <c r="A7" s="170"/>
      <c r="B7" s="65" t="s">
        <v>113</v>
      </c>
      <c r="C7" s="236" t="s">
        <v>33</v>
      </c>
      <c r="D7" s="218"/>
      <c r="E7" s="96" t="s">
        <v>118</v>
      </c>
      <c r="F7" s="65" t="s">
        <v>122</v>
      </c>
      <c r="G7" s="78"/>
      <c r="H7" s="67"/>
      <c r="I7" s="65" t="s">
        <v>127</v>
      </c>
      <c r="J7" s="65" t="s">
        <v>132</v>
      </c>
      <c r="K7" s="67"/>
      <c r="L7" s="67"/>
      <c r="M7" s="65" t="s">
        <v>157</v>
      </c>
      <c r="N7" s="65" t="s">
        <v>72</v>
      </c>
      <c r="O7" s="233"/>
      <c r="P7" s="65" t="s">
        <v>242</v>
      </c>
      <c r="Q7" s="65" t="s">
        <v>134</v>
      </c>
      <c r="R7" s="230"/>
      <c r="S7" s="227"/>
      <c r="T7" s="224"/>
    </row>
    <row r="8" spans="1:20" s="51" customFormat="1" ht="12.75" customHeight="1">
      <c r="A8" s="170"/>
      <c r="B8" s="79" t="s">
        <v>25</v>
      </c>
      <c r="C8" s="237"/>
      <c r="D8" s="238"/>
      <c r="E8" s="97"/>
      <c r="F8" s="70"/>
      <c r="G8" s="80"/>
      <c r="H8" s="70"/>
      <c r="I8" s="27" t="s">
        <v>128</v>
      </c>
      <c r="J8" s="27" t="s">
        <v>133</v>
      </c>
      <c r="K8" s="70"/>
      <c r="L8" s="70"/>
      <c r="M8" s="69" t="s">
        <v>134</v>
      </c>
      <c r="N8" s="69" t="s">
        <v>176</v>
      </c>
      <c r="O8" s="234"/>
      <c r="P8" s="69" t="s">
        <v>242</v>
      </c>
      <c r="Q8" s="69" t="s">
        <v>242</v>
      </c>
      <c r="R8" s="231"/>
      <c r="S8" s="228"/>
      <c r="T8" s="224"/>
    </row>
    <row r="9" spans="1:20" s="59" customFormat="1" ht="16.2" thickBot="1">
      <c r="A9" s="209"/>
      <c r="B9" s="81"/>
      <c r="C9" s="219"/>
      <c r="D9" s="220"/>
      <c r="E9" s="98">
        <v>2111</v>
      </c>
      <c r="F9" s="99">
        <v>2112</v>
      </c>
      <c r="G9" s="99">
        <v>2122</v>
      </c>
      <c r="H9" s="99">
        <v>2131</v>
      </c>
      <c r="I9" s="99">
        <v>2132</v>
      </c>
      <c r="J9" s="99">
        <v>2133</v>
      </c>
      <c r="K9" s="99">
        <v>2139</v>
      </c>
      <c r="L9" s="99">
        <v>2141</v>
      </c>
      <c r="M9" s="99">
        <v>2310</v>
      </c>
      <c r="N9" s="99">
        <v>2324</v>
      </c>
      <c r="O9" s="99">
        <v>2142</v>
      </c>
      <c r="P9" s="99">
        <v>3111</v>
      </c>
      <c r="Q9" s="99">
        <v>3122</v>
      </c>
      <c r="R9" s="99">
        <v>2324</v>
      </c>
      <c r="S9" s="100"/>
      <c r="T9" s="225"/>
    </row>
    <row r="10" spans="1:20" ht="23.1" customHeight="1">
      <c r="A10" s="28">
        <v>1</v>
      </c>
      <c r="B10" s="20">
        <v>1019</v>
      </c>
      <c r="C10" s="221" t="s">
        <v>214</v>
      </c>
      <c r="D10" s="222"/>
      <c r="E10" s="133"/>
      <c r="F10" s="133"/>
      <c r="G10" s="133"/>
      <c r="H10" s="133"/>
      <c r="I10" s="133"/>
      <c r="J10" s="133"/>
      <c r="K10" s="133"/>
      <c r="L10" s="133"/>
      <c r="M10" s="133"/>
      <c r="N10" s="133"/>
      <c r="O10" s="133"/>
      <c r="P10" s="133"/>
      <c r="Q10" s="133"/>
      <c r="R10" s="133"/>
      <c r="S10" s="134"/>
      <c r="T10" s="135">
        <f t="shared" ref="T10:T32" si="0">SUM(E10:S10)</f>
        <v>0</v>
      </c>
    </row>
    <row r="11" spans="1:20" ht="23.1" customHeight="1">
      <c r="A11" s="28">
        <v>2</v>
      </c>
      <c r="B11" s="20">
        <v>1031</v>
      </c>
      <c r="C11" s="215" t="s">
        <v>240</v>
      </c>
      <c r="D11" s="216"/>
      <c r="E11" s="133">
        <v>1200</v>
      </c>
      <c r="F11" s="133"/>
      <c r="G11" s="133"/>
      <c r="H11" s="133"/>
      <c r="I11" s="133"/>
      <c r="J11" s="133"/>
      <c r="K11" s="133"/>
      <c r="L11" s="133"/>
      <c r="M11" s="133"/>
      <c r="N11" s="133"/>
      <c r="O11" s="133"/>
      <c r="P11" s="133"/>
      <c r="Q11" s="133"/>
      <c r="R11" s="133"/>
      <c r="S11" s="134"/>
      <c r="T11" s="135">
        <f t="shared" si="0"/>
        <v>1200</v>
      </c>
    </row>
    <row r="12" spans="1:20" ht="23.1" customHeight="1">
      <c r="A12" s="28">
        <v>3</v>
      </c>
      <c r="B12" s="20">
        <v>1037</v>
      </c>
      <c r="C12" s="215" t="s">
        <v>141</v>
      </c>
      <c r="D12" s="216"/>
      <c r="E12" s="133"/>
      <c r="F12" s="133"/>
      <c r="G12" s="133"/>
      <c r="H12" s="133"/>
      <c r="I12" s="133"/>
      <c r="J12" s="133"/>
      <c r="K12" s="133"/>
      <c r="L12" s="133"/>
      <c r="M12" s="133"/>
      <c r="N12" s="133"/>
      <c r="O12" s="133"/>
      <c r="P12" s="133"/>
      <c r="Q12" s="133"/>
      <c r="R12" s="133"/>
      <c r="S12" s="134"/>
      <c r="T12" s="135">
        <f t="shared" si="0"/>
        <v>0</v>
      </c>
    </row>
    <row r="13" spans="1:20" ht="23.1" customHeight="1">
      <c r="A13" s="28">
        <v>4</v>
      </c>
      <c r="B13" s="20">
        <v>2141</v>
      </c>
      <c r="C13" s="215" t="s">
        <v>233</v>
      </c>
      <c r="D13" s="216"/>
      <c r="E13" s="133"/>
      <c r="F13" s="133"/>
      <c r="G13" s="133"/>
      <c r="H13" s="133"/>
      <c r="I13" s="133"/>
      <c r="J13" s="133"/>
      <c r="K13" s="133"/>
      <c r="L13" s="133"/>
      <c r="M13" s="133"/>
      <c r="N13" s="133"/>
      <c r="O13" s="133"/>
      <c r="P13" s="133"/>
      <c r="Q13" s="133"/>
      <c r="R13" s="133"/>
      <c r="S13" s="134"/>
      <c r="T13" s="135">
        <f t="shared" si="0"/>
        <v>0</v>
      </c>
    </row>
    <row r="14" spans="1:20" ht="23.1" customHeight="1">
      <c r="A14" s="28">
        <v>5</v>
      </c>
      <c r="B14" s="20">
        <v>2143</v>
      </c>
      <c r="C14" s="221" t="s">
        <v>234</v>
      </c>
      <c r="D14" s="222"/>
      <c r="E14" s="133"/>
      <c r="F14" s="133"/>
      <c r="G14" s="133"/>
      <c r="H14" s="133"/>
      <c r="I14" s="133"/>
      <c r="J14" s="133"/>
      <c r="K14" s="133"/>
      <c r="L14" s="133"/>
      <c r="M14" s="133"/>
      <c r="N14" s="133"/>
      <c r="O14" s="133"/>
      <c r="P14" s="133"/>
      <c r="Q14" s="133"/>
      <c r="R14" s="133"/>
      <c r="S14" s="134"/>
      <c r="T14" s="135">
        <f t="shared" si="0"/>
        <v>0</v>
      </c>
    </row>
    <row r="15" spans="1:20" ht="23.1" customHeight="1">
      <c r="A15" s="28">
        <v>6</v>
      </c>
      <c r="B15" s="20">
        <v>2310</v>
      </c>
      <c r="C15" s="215" t="s">
        <v>101</v>
      </c>
      <c r="D15" s="216"/>
      <c r="E15" s="133">
        <v>175</v>
      </c>
      <c r="F15" s="133"/>
      <c r="G15" s="133"/>
      <c r="H15" s="133"/>
      <c r="I15" s="133"/>
      <c r="J15" s="133"/>
      <c r="K15" s="133"/>
      <c r="L15" s="133"/>
      <c r="M15" s="133"/>
      <c r="N15" s="133"/>
      <c r="O15" s="133"/>
      <c r="P15" s="133"/>
      <c r="Q15" s="133"/>
      <c r="R15" s="133"/>
      <c r="S15" s="134"/>
      <c r="T15" s="135">
        <f t="shared" si="0"/>
        <v>175</v>
      </c>
    </row>
    <row r="16" spans="1:20" ht="23.1" customHeight="1">
      <c r="A16" s="28">
        <v>7</v>
      </c>
      <c r="B16" s="20">
        <v>2321</v>
      </c>
      <c r="C16" s="215" t="s">
        <v>169</v>
      </c>
      <c r="D16" s="216"/>
      <c r="E16" s="133">
        <v>80</v>
      </c>
      <c r="F16" s="133"/>
      <c r="G16" s="133"/>
      <c r="H16" s="133"/>
      <c r="I16" s="133"/>
      <c r="J16" s="133"/>
      <c r="K16" s="133"/>
      <c r="L16" s="133"/>
      <c r="M16" s="133"/>
      <c r="N16" s="133"/>
      <c r="O16" s="133"/>
      <c r="P16" s="133"/>
      <c r="Q16" s="133" t="s">
        <v>242</v>
      </c>
      <c r="R16" s="133"/>
      <c r="S16" s="134"/>
      <c r="T16" s="135">
        <f t="shared" si="0"/>
        <v>80</v>
      </c>
    </row>
    <row r="17" spans="1:20" ht="23.1" customHeight="1">
      <c r="A17" s="28">
        <v>8</v>
      </c>
      <c r="B17" s="20">
        <v>3111</v>
      </c>
      <c r="C17" s="215" t="s">
        <v>215</v>
      </c>
      <c r="D17" s="216"/>
      <c r="E17" s="133"/>
      <c r="F17" s="133"/>
      <c r="G17" s="133"/>
      <c r="H17" s="133"/>
      <c r="I17" s="133"/>
      <c r="J17" s="133"/>
      <c r="K17" s="133"/>
      <c r="L17" s="133"/>
      <c r="M17" s="133"/>
      <c r="N17" s="133"/>
      <c r="O17" s="133"/>
      <c r="P17" s="133"/>
      <c r="Q17" s="133"/>
      <c r="R17" s="133"/>
      <c r="S17" s="134"/>
      <c r="T17" s="135">
        <f t="shared" si="0"/>
        <v>0</v>
      </c>
    </row>
    <row r="18" spans="1:20" ht="23.1" customHeight="1">
      <c r="A18" s="28">
        <v>9</v>
      </c>
      <c r="B18" s="20">
        <v>3113</v>
      </c>
      <c r="C18" s="215" t="s">
        <v>216</v>
      </c>
      <c r="D18" s="216"/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  <c r="R18" s="133"/>
      <c r="S18" s="134"/>
      <c r="T18" s="135">
        <f t="shared" si="0"/>
        <v>0</v>
      </c>
    </row>
    <row r="19" spans="1:20" ht="23.1" customHeight="1">
      <c r="A19" s="28">
        <v>10</v>
      </c>
      <c r="B19" s="20">
        <v>3117</v>
      </c>
      <c r="C19" s="221" t="s">
        <v>237</v>
      </c>
      <c r="D19" s="222"/>
      <c r="E19" s="133"/>
      <c r="F19" s="133"/>
      <c r="G19" s="133"/>
      <c r="H19" s="133"/>
      <c r="I19" s="133"/>
      <c r="J19" s="133"/>
      <c r="K19" s="133"/>
      <c r="L19" s="133"/>
      <c r="M19" s="133"/>
      <c r="N19" s="133"/>
      <c r="O19" s="133"/>
      <c r="P19" s="133"/>
      <c r="Q19" s="133"/>
      <c r="R19" s="133"/>
      <c r="S19" s="134"/>
      <c r="T19" s="135">
        <f t="shared" si="0"/>
        <v>0</v>
      </c>
    </row>
    <row r="20" spans="1:20" ht="23.1" customHeight="1">
      <c r="A20" s="28">
        <v>11</v>
      </c>
      <c r="B20" s="20">
        <v>3141</v>
      </c>
      <c r="C20" s="215" t="s">
        <v>238</v>
      </c>
      <c r="D20" s="216"/>
      <c r="E20" s="133"/>
      <c r="F20" s="133"/>
      <c r="G20" s="133"/>
      <c r="H20" s="133"/>
      <c r="I20" s="133"/>
      <c r="J20" s="133"/>
      <c r="K20" s="133"/>
      <c r="L20" s="133"/>
      <c r="M20" s="133"/>
      <c r="N20" s="133"/>
      <c r="O20" s="133"/>
      <c r="P20" s="133"/>
      <c r="Q20" s="133"/>
      <c r="R20" s="133"/>
      <c r="S20" s="134"/>
      <c r="T20" s="135">
        <f t="shared" si="0"/>
        <v>0</v>
      </c>
    </row>
    <row r="21" spans="1:20" ht="23.1" customHeight="1">
      <c r="A21" s="28">
        <v>12</v>
      </c>
      <c r="B21" s="20">
        <v>3313</v>
      </c>
      <c r="C21" s="215" t="s">
        <v>142</v>
      </c>
      <c r="D21" s="216"/>
      <c r="E21" s="133"/>
      <c r="F21" s="133"/>
      <c r="G21" s="133"/>
      <c r="H21" s="133"/>
      <c r="I21" s="133"/>
      <c r="J21" s="133"/>
      <c r="K21" s="133"/>
      <c r="L21" s="133"/>
      <c r="M21" s="133"/>
      <c r="N21" s="133"/>
      <c r="O21" s="133"/>
      <c r="P21" s="133"/>
      <c r="Q21" s="133"/>
      <c r="R21" s="133"/>
      <c r="S21" s="134"/>
      <c r="T21" s="135">
        <f t="shared" si="0"/>
        <v>0</v>
      </c>
    </row>
    <row r="22" spans="1:20" ht="23.1" customHeight="1">
      <c r="A22" s="28">
        <v>13</v>
      </c>
      <c r="B22" s="20">
        <v>3314</v>
      </c>
      <c r="C22" s="215" t="s">
        <v>104</v>
      </c>
      <c r="D22" s="216"/>
      <c r="E22" s="133"/>
      <c r="F22" s="133"/>
      <c r="G22" s="133"/>
      <c r="H22" s="133"/>
      <c r="I22" s="133"/>
      <c r="J22" s="133"/>
      <c r="K22" s="133"/>
      <c r="L22" s="133"/>
      <c r="M22" s="133"/>
      <c r="N22" s="133"/>
      <c r="O22" s="133"/>
      <c r="P22" s="133"/>
      <c r="Q22" s="133"/>
      <c r="R22" s="133"/>
      <c r="S22" s="134"/>
      <c r="T22" s="135">
        <f t="shared" si="0"/>
        <v>0</v>
      </c>
    </row>
    <row r="23" spans="1:20" ht="23.1" customHeight="1">
      <c r="A23" s="28">
        <v>14</v>
      </c>
      <c r="B23" s="20">
        <v>3319</v>
      </c>
      <c r="C23" s="215" t="s">
        <v>217</v>
      </c>
      <c r="D23" s="216"/>
      <c r="E23" s="133"/>
      <c r="F23" s="133"/>
      <c r="G23" s="133"/>
      <c r="H23" s="133"/>
      <c r="I23" s="133"/>
      <c r="J23" s="133"/>
      <c r="K23" s="133"/>
      <c r="L23" s="133"/>
      <c r="M23" s="133"/>
      <c r="N23" s="133"/>
      <c r="O23" s="133"/>
      <c r="P23" s="133"/>
      <c r="Q23" s="133"/>
      <c r="R23" s="133"/>
      <c r="S23" s="134"/>
      <c r="T23" s="135">
        <f t="shared" si="0"/>
        <v>0</v>
      </c>
    </row>
    <row r="24" spans="1:20" ht="23.1" customHeight="1">
      <c r="A24" s="28">
        <v>15</v>
      </c>
      <c r="B24" s="20">
        <v>3419</v>
      </c>
      <c r="C24" s="215" t="s">
        <v>218</v>
      </c>
      <c r="D24" s="216"/>
      <c r="E24" s="133"/>
      <c r="F24" s="133"/>
      <c r="G24" s="133"/>
      <c r="H24" s="133"/>
      <c r="I24" s="133"/>
      <c r="J24" s="133"/>
      <c r="K24" s="133"/>
      <c r="L24" s="133"/>
      <c r="M24" s="133"/>
      <c r="N24" s="133"/>
      <c r="O24" s="133"/>
      <c r="P24" s="133"/>
      <c r="Q24" s="133"/>
      <c r="R24" s="133"/>
      <c r="S24" s="134"/>
      <c r="T24" s="135">
        <f t="shared" si="0"/>
        <v>0</v>
      </c>
    </row>
    <row r="25" spans="1:20" ht="23.1" customHeight="1">
      <c r="A25" s="28">
        <v>16</v>
      </c>
      <c r="B25" s="20">
        <v>3519</v>
      </c>
      <c r="C25" s="215" t="s">
        <v>219</v>
      </c>
      <c r="D25" s="216"/>
      <c r="E25" s="133"/>
      <c r="F25" s="133"/>
      <c r="G25" s="133"/>
      <c r="H25" s="133"/>
      <c r="I25" s="133"/>
      <c r="J25" s="133"/>
      <c r="K25" s="133"/>
      <c r="L25" s="133"/>
      <c r="M25" s="133"/>
      <c r="N25" s="133"/>
      <c r="O25" s="133"/>
      <c r="P25" s="133"/>
      <c r="Q25" s="133"/>
      <c r="R25" s="133"/>
      <c r="S25" s="134"/>
      <c r="T25" s="135">
        <f t="shared" si="0"/>
        <v>0</v>
      </c>
    </row>
    <row r="26" spans="1:20" ht="23.1" customHeight="1">
      <c r="A26" s="28">
        <v>17</v>
      </c>
      <c r="B26" s="20">
        <v>3612</v>
      </c>
      <c r="C26" s="215" t="s">
        <v>105</v>
      </c>
      <c r="D26" s="216"/>
      <c r="E26" s="133"/>
      <c r="F26" s="133"/>
      <c r="G26" s="133"/>
      <c r="H26" s="133"/>
      <c r="I26" s="133">
        <v>40</v>
      </c>
      <c r="J26" s="133"/>
      <c r="K26" s="133"/>
      <c r="L26" s="133"/>
      <c r="M26" s="133"/>
      <c r="N26" s="133">
        <v>10</v>
      </c>
      <c r="O26" s="133"/>
      <c r="P26" s="133"/>
      <c r="Q26" s="133"/>
      <c r="R26" s="133"/>
      <c r="S26" s="134"/>
      <c r="T26" s="135">
        <f t="shared" si="0"/>
        <v>50</v>
      </c>
    </row>
    <row r="27" spans="1:20" ht="23.1" customHeight="1">
      <c r="A27" s="28">
        <v>18</v>
      </c>
      <c r="B27" s="20">
        <v>3632</v>
      </c>
      <c r="C27" s="215" t="s">
        <v>107</v>
      </c>
      <c r="D27" s="216"/>
      <c r="E27" s="133"/>
      <c r="F27" s="133"/>
      <c r="G27" s="133"/>
      <c r="H27" s="133"/>
      <c r="I27" s="133"/>
      <c r="J27" s="133"/>
      <c r="K27" s="133"/>
      <c r="L27" s="133"/>
      <c r="M27" s="133"/>
      <c r="N27" s="133"/>
      <c r="O27" s="133"/>
      <c r="P27" s="133"/>
      <c r="Q27" s="133"/>
      <c r="R27" s="133"/>
      <c r="S27" s="134"/>
      <c r="T27" s="135">
        <f t="shared" si="0"/>
        <v>0</v>
      </c>
    </row>
    <row r="28" spans="1:20" ht="23.1" customHeight="1">
      <c r="A28" s="28">
        <v>19</v>
      </c>
      <c r="B28" s="20">
        <v>3722</v>
      </c>
      <c r="C28" s="215" t="s">
        <v>143</v>
      </c>
      <c r="D28" s="216"/>
      <c r="E28" s="133"/>
      <c r="F28" s="133"/>
      <c r="G28" s="133"/>
      <c r="H28" s="133"/>
      <c r="I28" s="133"/>
      <c r="J28" s="133"/>
      <c r="K28" s="133"/>
      <c r="L28" s="133"/>
      <c r="M28" s="133"/>
      <c r="N28" s="133"/>
      <c r="O28" s="133"/>
      <c r="P28" s="133"/>
      <c r="Q28" s="133"/>
      <c r="R28" s="133"/>
      <c r="S28" s="134"/>
      <c r="T28" s="135">
        <f t="shared" si="0"/>
        <v>0</v>
      </c>
    </row>
    <row r="29" spans="1:20" ht="23.1" customHeight="1">
      <c r="A29" s="28">
        <v>20</v>
      </c>
      <c r="B29" s="20">
        <v>6171</v>
      </c>
      <c r="C29" s="215" t="s">
        <v>109</v>
      </c>
      <c r="D29" s="216"/>
      <c r="E29" s="133">
        <v>25</v>
      </c>
      <c r="F29" s="133"/>
      <c r="G29" s="133"/>
      <c r="H29" s="133">
        <v>40</v>
      </c>
      <c r="I29" s="133"/>
      <c r="J29" s="133"/>
      <c r="K29" s="133"/>
      <c r="L29" s="133"/>
      <c r="M29" s="133"/>
      <c r="N29" s="133"/>
      <c r="O29" s="133">
        <v>5</v>
      </c>
      <c r="P29" s="133">
        <v>1500</v>
      </c>
      <c r="Q29" s="133"/>
      <c r="R29" s="133"/>
      <c r="S29" s="134"/>
      <c r="T29" s="135">
        <f t="shared" si="0"/>
        <v>1570</v>
      </c>
    </row>
    <row r="30" spans="1:20" ht="23.1" customHeight="1">
      <c r="A30" s="28">
        <v>21</v>
      </c>
      <c r="B30" s="20">
        <v>6310</v>
      </c>
      <c r="C30" s="215" t="s">
        <v>144</v>
      </c>
      <c r="D30" s="216"/>
      <c r="E30" s="133"/>
      <c r="F30" s="133"/>
      <c r="G30" s="133"/>
      <c r="H30" s="133"/>
      <c r="I30" s="133"/>
      <c r="J30" s="133"/>
      <c r="K30" s="133"/>
      <c r="L30" s="133">
        <v>40</v>
      </c>
      <c r="M30" s="133"/>
      <c r="N30" s="133"/>
      <c r="O30" s="133"/>
      <c r="P30" s="133"/>
      <c r="Q30" s="133"/>
      <c r="R30" s="133"/>
      <c r="S30" s="134"/>
      <c r="T30" s="135">
        <f t="shared" si="0"/>
        <v>40</v>
      </c>
    </row>
    <row r="31" spans="1:20" ht="23.1" customHeight="1">
      <c r="A31" s="28">
        <v>22</v>
      </c>
      <c r="B31" s="20">
        <v>6409</v>
      </c>
      <c r="C31" s="215" t="s">
        <v>178</v>
      </c>
      <c r="D31" s="216"/>
      <c r="E31" s="133"/>
      <c r="F31" s="133"/>
      <c r="G31" s="133"/>
      <c r="H31" s="133"/>
      <c r="I31" s="133"/>
      <c r="J31" s="133"/>
      <c r="K31" s="133"/>
      <c r="L31" s="133"/>
      <c r="M31" s="133"/>
      <c r="N31" s="133"/>
      <c r="O31" s="133"/>
      <c r="P31" s="133"/>
      <c r="Q31" s="133"/>
      <c r="R31" s="133"/>
      <c r="S31" s="134"/>
      <c r="T31" s="135">
        <f t="shared" si="0"/>
        <v>0</v>
      </c>
    </row>
    <row r="32" spans="1:20" ht="23.1" customHeight="1">
      <c r="A32" s="28">
        <v>23</v>
      </c>
      <c r="B32" s="20">
        <v>2341</v>
      </c>
      <c r="C32" s="215" t="s">
        <v>241</v>
      </c>
      <c r="D32" s="216"/>
      <c r="E32" s="133">
        <v>80</v>
      </c>
      <c r="F32" s="133"/>
      <c r="G32" s="133"/>
      <c r="H32" s="133">
        <v>4.3</v>
      </c>
      <c r="I32" s="133"/>
      <c r="J32" s="133"/>
      <c r="K32" s="133"/>
      <c r="L32" s="133"/>
      <c r="M32" s="133"/>
      <c r="N32" s="133"/>
      <c r="O32" s="133"/>
      <c r="P32" s="133"/>
      <c r="Q32" s="133"/>
      <c r="R32" s="133"/>
      <c r="S32" s="134"/>
      <c r="T32" s="135">
        <f t="shared" si="0"/>
        <v>84.3</v>
      </c>
    </row>
    <row r="33" spans="1:20" ht="23.1" customHeight="1" thickBot="1">
      <c r="A33" s="82">
        <v>24</v>
      </c>
      <c r="B33" s="148">
        <v>3723</v>
      </c>
      <c r="C33" s="244" t="s">
        <v>252</v>
      </c>
      <c r="D33" s="245"/>
      <c r="E33" s="136">
        <v>25</v>
      </c>
      <c r="F33" s="136"/>
      <c r="G33" s="136"/>
      <c r="H33" s="136"/>
      <c r="I33" s="136"/>
      <c r="J33" s="136"/>
      <c r="K33" s="136"/>
      <c r="L33" s="136"/>
      <c r="M33" s="136"/>
      <c r="N33" s="136"/>
      <c r="O33" s="136"/>
      <c r="P33" s="136"/>
      <c r="Q33" s="136"/>
      <c r="R33" s="136"/>
      <c r="S33" s="137"/>
      <c r="T33" s="138">
        <f>SUM(E33:S33)</f>
        <v>25</v>
      </c>
    </row>
    <row r="34" spans="1:20" s="51" customFormat="1" ht="25.5" customHeight="1" thickTop="1" thickBot="1">
      <c r="A34" s="140">
        <v>25</v>
      </c>
      <c r="B34" s="241" t="s">
        <v>145</v>
      </c>
      <c r="C34" s="242"/>
      <c r="D34" s="243"/>
      <c r="E34" s="139">
        <f t="shared" ref="E34:S34" si="1">SUM(E10:E33)</f>
        <v>1585</v>
      </c>
      <c r="F34" s="139">
        <f t="shared" si="1"/>
        <v>0</v>
      </c>
      <c r="G34" s="139">
        <f t="shared" si="1"/>
        <v>0</v>
      </c>
      <c r="H34" s="139">
        <f t="shared" si="1"/>
        <v>44.3</v>
      </c>
      <c r="I34" s="139">
        <f t="shared" si="1"/>
        <v>40</v>
      </c>
      <c r="J34" s="139">
        <f t="shared" si="1"/>
        <v>0</v>
      </c>
      <c r="K34" s="139">
        <f t="shared" si="1"/>
        <v>0</v>
      </c>
      <c r="L34" s="139">
        <f t="shared" si="1"/>
        <v>40</v>
      </c>
      <c r="M34" s="139">
        <f t="shared" si="1"/>
        <v>0</v>
      </c>
      <c r="N34" s="139">
        <f t="shared" si="1"/>
        <v>10</v>
      </c>
      <c r="O34" s="139">
        <f t="shared" si="1"/>
        <v>5</v>
      </c>
      <c r="P34" s="139">
        <f t="shared" si="1"/>
        <v>1500</v>
      </c>
      <c r="Q34" s="139">
        <f t="shared" si="1"/>
        <v>0</v>
      </c>
      <c r="R34" s="139">
        <f t="shared" si="1"/>
        <v>0</v>
      </c>
      <c r="S34" s="139">
        <f t="shared" si="1"/>
        <v>0</v>
      </c>
      <c r="T34" s="128">
        <f>SUM(E34:S34)</f>
        <v>3224.3</v>
      </c>
    </row>
    <row r="35" spans="1:20" ht="13.8" thickTop="1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</row>
    <row r="36" spans="1:20">
      <c r="A36" t="s">
        <v>177</v>
      </c>
    </row>
  </sheetData>
  <sheetProtection password="CAD1" sheet="1"/>
  <mergeCells count="37">
    <mergeCell ref="C32:D32"/>
    <mergeCell ref="C30:D30"/>
    <mergeCell ref="C29:D29"/>
    <mergeCell ref="C19:D19"/>
    <mergeCell ref="C23:D23"/>
    <mergeCell ref="C18:D18"/>
    <mergeCell ref="B34:D34"/>
    <mergeCell ref="C21:D21"/>
    <mergeCell ref="C22:D22"/>
    <mergeCell ref="C31:D31"/>
    <mergeCell ref="C33:D33"/>
    <mergeCell ref="C27:D27"/>
    <mergeCell ref="C24:D24"/>
    <mergeCell ref="C28:D28"/>
    <mergeCell ref="C25:D25"/>
    <mergeCell ref="C26:D26"/>
    <mergeCell ref="C12:D12"/>
    <mergeCell ref="C14:D14"/>
    <mergeCell ref="C16:D16"/>
    <mergeCell ref="C13:D13"/>
    <mergeCell ref="C15:D15"/>
    <mergeCell ref="C17:D17"/>
    <mergeCell ref="C20:D20"/>
    <mergeCell ref="A3:A9"/>
    <mergeCell ref="C4:D4"/>
    <mergeCell ref="C7:D7"/>
    <mergeCell ref="C8:D8"/>
    <mergeCell ref="C3:D3"/>
    <mergeCell ref="C5:D5"/>
    <mergeCell ref="C11:D11"/>
    <mergeCell ref="C6:D6"/>
    <mergeCell ref="C9:D9"/>
    <mergeCell ref="C10:D10"/>
    <mergeCell ref="T3:T9"/>
    <mergeCell ref="S3:S8"/>
    <mergeCell ref="R3:R8"/>
    <mergeCell ref="O3:O8"/>
  </mergeCells>
  <phoneticPr fontId="0" type="noConversion"/>
  <pageMargins left="0.39370078740157483" right="0.39370078740157483" top="0.39370078740157483" bottom="0.39370078740157483" header="0.42" footer="0.42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2014 - příjmy</vt:lpstr>
      <vt:lpstr>20078- výdaje, volný list</vt:lpstr>
      <vt:lpstr>2014 - výdaje</vt:lpstr>
      <vt:lpstr>2014 - příjmy z činnosti</vt:lpstr>
      <vt:lpstr>'20078- výdaje, volný list'!Print_Area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moravec</cp:lastModifiedBy>
  <cp:lastPrinted>2013-12-04T18:47:46Z</cp:lastPrinted>
  <dcterms:created xsi:type="dcterms:W3CDTF">1997-01-24T11:07:25Z</dcterms:created>
  <dcterms:modified xsi:type="dcterms:W3CDTF">2014-01-15T10:07:47Z</dcterms:modified>
</cp:coreProperties>
</file>